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Бесленей школа\меню\"/>
    </mc:Choice>
  </mc:AlternateContent>
  <bookViews>
    <workbookView xWindow="0" yWindow="0" windowWidth="28800" windowHeight="12435"/>
  </bookViews>
  <sheets>
    <sheet name="целиякия (мал)" sheetId="1" r:id="rId1"/>
  </sheets>
  <definedNames>
    <definedName name="_xlnm._FilterDatabase" localSheetId="0" hidden="1">'целиякия (мал)'!$C$1:$F$217</definedName>
    <definedName name="_xlnm.Print_Area" localSheetId="0">'целиякия (мал)'!$A$1:$V$213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42" i="1" l="1"/>
  <c r="L142" i="1"/>
  <c r="K142" i="1"/>
  <c r="I142" i="1"/>
  <c r="O106" i="1"/>
  <c r="K106" i="1"/>
  <c r="L106" i="1"/>
  <c r="I106" i="1" l="1"/>
  <c r="I12" i="1" l="1"/>
  <c r="K12" i="1"/>
  <c r="L12" i="1"/>
  <c r="O12" i="1"/>
  <c r="O22" i="1" s="1"/>
  <c r="I21" i="1"/>
  <c r="K21" i="1"/>
  <c r="L21" i="1"/>
  <c r="O21" i="1"/>
  <c r="I22" i="1"/>
  <c r="K22" i="1"/>
  <c r="L22" i="1"/>
  <c r="I30" i="1"/>
  <c r="K30" i="1"/>
  <c r="L30" i="1"/>
  <c r="O30" i="1"/>
  <c r="I37" i="1"/>
  <c r="K37" i="1"/>
  <c r="L37" i="1"/>
  <c r="L38" i="1" s="1"/>
  <c r="O37" i="1"/>
  <c r="I38" i="1"/>
  <c r="K38" i="1"/>
  <c r="O38" i="1"/>
  <c r="I46" i="1"/>
  <c r="K46" i="1"/>
  <c r="L46" i="1"/>
  <c r="O46" i="1"/>
  <c r="I55" i="1"/>
  <c r="K55" i="1"/>
  <c r="L55" i="1"/>
  <c r="L56" i="1" s="1"/>
  <c r="O55" i="1"/>
  <c r="O56" i="1" s="1"/>
  <c r="I56" i="1"/>
  <c r="K56" i="1"/>
  <c r="I64" i="1"/>
  <c r="K64" i="1"/>
  <c r="L64" i="1"/>
  <c r="O64" i="1"/>
  <c r="I71" i="1"/>
  <c r="K71" i="1"/>
  <c r="L71" i="1"/>
  <c r="O71" i="1"/>
  <c r="I72" i="1"/>
  <c r="K72" i="1"/>
  <c r="L72" i="1"/>
  <c r="O72" i="1"/>
  <c r="I80" i="1"/>
  <c r="K80" i="1"/>
  <c r="L80" i="1"/>
  <c r="O80" i="1"/>
  <c r="I89" i="1"/>
  <c r="I90" i="1" s="1"/>
  <c r="K89" i="1"/>
  <c r="L89" i="1"/>
  <c r="O89" i="1"/>
  <c r="K90" i="1"/>
  <c r="L90" i="1"/>
  <c r="O90" i="1"/>
  <c r="I98" i="1"/>
  <c r="I107" i="1" s="1"/>
  <c r="K98" i="1"/>
  <c r="K107" i="1" s="1"/>
  <c r="L98" i="1"/>
  <c r="L107" i="1" s="1"/>
  <c r="O98" i="1"/>
  <c r="I116" i="1"/>
  <c r="K116" i="1"/>
  <c r="L116" i="1"/>
  <c r="O116" i="1"/>
  <c r="I125" i="1"/>
  <c r="K125" i="1"/>
  <c r="L125" i="1"/>
  <c r="O125" i="1"/>
  <c r="I126" i="1"/>
  <c r="K126" i="1"/>
  <c r="L126" i="1"/>
  <c r="O126" i="1"/>
  <c r="I134" i="1"/>
  <c r="K134" i="1"/>
  <c r="L134" i="1"/>
  <c r="L143" i="1" s="1"/>
  <c r="O134" i="1"/>
  <c r="O143" i="1" s="1"/>
  <c r="I143" i="1"/>
  <c r="K143" i="1"/>
  <c r="I151" i="1"/>
  <c r="K151" i="1"/>
  <c r="L151" i="1"/>
  <c r="O151" i="1"/>
  <c r="I160" i="1"/>
  <c r="K160" i="1"/>
  <c r="L160" i="1"/>
  <c r="O160" i="1"/>
  <c r="I161" i="1"/>
  <c r="K161" i="1"/>
  <c r="L161" i="1"/>
  <c r="O161" i="1"/>
  <c r="I169" i="1"/>
  <c r="K169" i="1"/>
  <c r="L169" i="1"/>
  <c r="O169" i="1"/>
  <c r="I177" i="1"/>
  <c r="K177" i="1"/>
  <c r="L177" i="1"/>
  <c r="O177" i="1"/>
  <c r="O178" i="1" s="1"/>
  <c r="I178" i="1"/>
  <c r="K178" i="1"/>
  <c r="L178" i="1"/>
  <c r="I186" i="1"/>
  <c r="K186" i="1"/>
  <c r="L186" i="1"/>
  <c r="O186" i="1"/>
  <c r="I195" i="1"/>
  <c r="K195" i="1"/>
  <c r="K196" i="1" s="1"/>
  <c r="L195" i="1"/>
  <c r="L196" i="1" s="1"/>
  <c r="O195" i="1"/>
  <c r="O196" i="1" s="1"/>
  <c r="I196" i="1"/>
  <c r="I204" i="1"/>
  <c r="K204" i="1"/>
  <c r="L204" i="1"/>
  <c r="O204" i="1"/>
  <c r="I212" i="1"/>
  <c r="K212" i="1"/>
  <c r="K213" i="1" s="1"/>
  <c r="L212" i="1"/>
  <c r="L213" i="1" s="1"/>
  <c r="O212" i="1"/>
  <c r="O213" i="1" s="1"/>
  <c r="I213" i="1"/>
  <c r="O107" i="1" l="1"/>
</calcChain>
</file>

<file path=xl/sharedStrings.xml><?xml version="1.0" encoding="utf-8"?>
<sst xmlns="http://schemas.openxmlformats.org/spreadsheetml/2006/main" count="372" uniqueCount="152">
  <si>
    <t>Итого:</t>
  </si>
  <si>
    <t xml:space="preserve">ХЛЕБЦЫ ГРЕЧНЕВЫЕ </t>
  </si>
  <si>
    <t xml:space="preserve">НАПИТОК ИЗ ЗАМОРОЖЕННОЙ КЛЮКВЫ </t>
  </si>
  <si>
    <t>№ 700 Сбор. рецеп. 2004 г</t>
  </si>
  <si>
    <t>ОВОЩИ ПРИПУЩЕННЫЕ</t>
  </si>
  <si>
    <t>№136/2015г,Дели</t>
  </si>
  <si>
    <t>КОТЛЕТЫ ИЗ ГОВЯДИНЫ (без пшенич.муки,хлеба,сухарей)</t>
  </si>
  <si>
    <t>№ 268/2015г,Дели</t>
  </si>
  <si>
    <t>200 /10</t>
  </si>
  <si>
    <t>СУП КАРТОФЕЛЬНЫЙ С МЯСНЫМИ ФРИКАДЕЛЬКАМИ</t>
  </si>
  <si>
    <t>№97/2015г,Дели</t>
  </si>
  <si>
    <t xml:space="preserve">САЛАТ ИЗ КВАШЕНОЙ КАПУСТЫ </t>
  </si>
  <si>
    <t>№47/2015г,Дели</t>
  </si>
  <si>
    <t>ОБЕД</t>
  </si>
  <si>
    <t xml:space="preserve">ХЛЕБЦЫ РИСОВЫЕ </t>
  </si>
  <si>
    <t>ЧАЙ С МОЛОКОМ</t>
  </si>
  <si>
    <t>№378/2015г,Дели</t>
  </si>
  <si>
    <t>150/5</t>
  </si>
  <si>
    <t>КАША  МОЛОЧНАЯ "ЯНТАРНАЯ" с МАСЛОМ</t>
  </si>
  <si>
    <t>№ 305,  Сбор. рец 2004 г</t>
  </si>
  <si>
    <t>1 шт</t>
  </si>
  <si>
    <t>Яицо отварное</t>
  </si>
  <si>
    <t>№29/2015г,Дели</t>
  </si>
  <si>
    <t>ФРУКТ (Груша)</t>
  </si>
  <si>
    <t>№ 338 Дели 2015 г</t>
  </si>
  <si>
    <t>ЗАВТРАК</t>
  </si>
  <si>
    <t>6 ДЕНЬ</t>
  </si>
  <si>
    <t>Всего:</t>
  </si>
  <si>
    <t>КОМПОТ ИЗ ЯБЛОК</t>
  </si>
  <si>
    <t>№ 631 Сбор. рецеп. 2004 г</t>
  </si>
  <si>
    <t xml:space="preserve">КАША ГРЕЧНЕВАЯ РАССЫПЧАТАЯ   </t>
  </si>
  <si>
    <t>№302/2015г,Дели</t>
  </si>
  <si>
    <t xml:space="preserve">ПТИЦА ОТВАРНАЯ </t>
  </si>
  <si>
    <t>№288/2015г,Дели</t>
  </si>
  <si>
    <t>ЩИ ИЗ СВЕЖЕЙ КАПУСТЫ С КАРТОФЕЛЕМ (без томатной пасты)</t>
  </si>
  <si>
    <t>№88/2015г,Дели</t>
  </si>
  <si>
    <t xml:space="preserve">САЛАТ ИЗ МОРКОВИ </t>
  </si>
  <si>
    <t>№ 62/ Дели 2015 г</t>
  </si>
  <si>
    <t>ФРУКТ (Яблоко красное)</t>
  </si>
  <si>
    <t>200 /15</t>
  </si>
  <si>
    <t xml:space="preserve">ЧАЙ С ЛИМОНОМ </t>
  </si>
  <si>
    <t>№377/2015г,Дели</t>
  </si>
  <si>
    <t xml:space="preserve">КАША ВЯЗКАЯ МОЛОЧНАЯ ИЗ КУКУРУЗНОЙ КРУПЫ с маслом </t>
  </si>
  <si>
    <t>№173/2015г,Дели</t>
  </si>
  <si>
    <t>Масло Сливочное (Порциями)</t>
  </si>
  <si>
    <t>№14/2015г Дели</t>
  </si>
  <si>
    <t>ФРУКТ (мандарин)</t>
  </si>
  <si>
    <t>№ 338/2015 г Дели</t>
  </si>
  <si>
    <t>5 ДЕНЬ</t>
  </si>
  <si>
    <t>ХЛЕБЦЫ ГРЕЧНЕВЫЕ</t>
  </si>
  <si>
    <t>200/15</t>
  </si>
  <si>
    <t>НАПИТОК ИЗ КУРАГИ</t>
  </si>
  <si>
    <t>№ 704 2004 г</t>
  </si>
  <si>
    <t>50/150</t>
  </si>
  <si>
    <t>ПЛОВ ИЗ ПТИЦЫ (без томатной пасты)</t>
  </si>
  <si>
    <t>№291/2015г,Дели</t>
  </si>
  <si>
    <t>СУП КАРТОФЕЛЬНЫЙ С БОБОВЫМИ,МЯСНЫМИ ФРИКАДЕЛЬКАМИ</t>
  </si>
  <si>
    <t>№102/2015г,Дели</t>
  </si>
  <si>
    <t xml:space="preserve">САЛАТ ИЗ БЕЛОКОЧАННОЙ КАПУСТЫ </t>
  </si>
  <si>
    <t>№45/2015г,Дели</t>
  </si>
  <si>
    <t>ФРУКТ(банан)</t>
  </si>
  <si>
    <t>200/15/7</t>
  </si>
  <si>
    <t xml:space="preserve">ЧАЙ С САХАРОМ </t>
  </si>
  <si>
    <t>№376/2015г,Дели</t>
  </si>
  <si>
    <t>КАША ВЯЗКАЯ МОЛОЧНАЯ ИЗ ПШЁННОЙ КРУПЫ с маслом</t>
  </si>
  <si>
    <t xml:space="preserve">ОМЛЕТ НАТУРАЛЬНЫЙ  </t>
  </si>
  <si>
    <t>№340 сбор.2004/210 Дели 2015</t>
  </si>
  <si>
    <t>ФРУКТ(Апельсин)</t>
  </si>
  <si>
    <t>4 ДЕНЬ</t>
  </si>
  <si>
    <t>КОМПОТ ИЗ СУХОФРУКТОВ</t>
  </si>
  <si>
    <t>№348/2015г,Дели</t>
  </si>
  <si>
    <t xml:space="preserve">ПЮРЕ  КАРТОФЕЛЬНОЕ  С МАСЛОМ </t>
  </si>
  <si>
    <t>№312/2015г,Дели</t>
  </si>
  <si>
    <t>ГОРБУША ПРИПУЩЕННАЯ</t>
  </si>
  <si>
    <t>№ 371 Сбор.2004г</t>
  </si>
  <si>
    <t xml:space="preserve">СУП КРЕСТЬЯНСКИЙ С КРУПОЙ </t>
  </si>
  <si>
    <t>№98/2015г,Дели</t>
  </si>
  <si>
    <t>ФРУКТ(Груша)</t>
  </si>
  <si>
    <t>КАША ВЯЗКАЯ МОЛОЧНАЯ ИЗ РИСОВОЙ КРУПЫ с маслом</t>
  </si>
  <si>
    <t>Сб.,М:ДеЛи плюс,2015,рец.№173</t>
  </si>
  <si>
    <t>ФРУКТ(Яблоко зеленое)</t>
  </si>
  <si>
    <t>3 ДЕНЬ</t>
  </si>
  <si>
    <t>НАПИТОК ИЗ ШИПОВНИКА</t>
  </si>
  <si>
    <t>№ 705 Сбор. рецеп. 2004 г</t>
  </si>
  <si>
    <t>200 10</t>
  </si>
  <si>
    <t>СУП ОВОЩНОЙ  С МЯСНЫМИ ФРИКАДЕЛЬКАМИ</t>
  </si>
  <si>
    <t>№99/2015г,Дели</t>
  </si>
  <si>
    <t>САЛАТ ИЗ СВЕКЛЫ ОТВАРНОЙ</t>
  </si>
  <si>
    <t>№52/2015г,Дели</t>
  </si>
  <si>
    <t>200/ 15</t>
  </si>
  <si>
    <t>2 ДЕНЬ</t>
  </si>
  <si>
    <t>КОМПОТ ИЗ УРЮКА</t>
  </si>
  <si>
    <t xml:space="preserve">РИС  ОТВАРНОЙ С  МАСЛОМ  </t>
  </si>
  <si>
    <t>№304/2015г,Дели</t>
  </si>
  <si>
    <t>БИТОЧКИ ПАРОВЫЕ (без хлеба)</t>
  </si>
  <si>
    <t>№ 281/2015г,Дели</t>
  </si>
  <si>
    <t>БОРЩ  СИБИРСКИЙ  250 г (без лимон.к-ты) картоф.очищ.</t>
  </si>
  <si>
    <t>№ 111 сб.рецептур 2004 г.</t>
  </si>
  <si>
    <t>САЛАТ ИЗ БЕЛОКОЧАННОЙ КАПУСТЫ</t>
  </si>
  <si>
    <t>ФРУКТ (Апельсин)</t>
  </si>
  <si>
    <t>ЧАЙ  С САХАРОМ</t>
  </si>
  <si>
    <t xml:space="preserve"> №376 Дели 2015 </t>
  </si>
  <si>
    <t>ФРУКТ (Банан)</t>
  </si>
  <si>
    <t>1 ДЕНЬ</t>
  </si>
  <si>
    <t>2 неделя</t>
  </si>
  <si>
    <t>НАПИТОК ИЗ ЗАМОРОЖЕННОЙ КЛЮКВЫ</t>
  </si>
  <si>
    <t>ХЛЕБЦЫ РИСОВЫЕ</t>
  </si>
  <si>
    <t>ЧАЙ  С МОЛОКОМ</t>
  </si>
  <si>
    <t xml:space="preserve">ПЮРЕ ИЗ БОБОВЫХ </t>
  </si>
  <si>
    <t>Сб.,М:ДеЛи плюс,2015,рец.№199</t>
  </si>
  <si>
    <t>ТЕФТЕЛИ ИЗ ГОВЯДИНЫ (без пшенич.хлеба)</t>
  </si>
  <si>
    <t>№ 464 Сбор. рецеп. 2004 г</t>
  </si>
  <si>
    <t>№ 62 Дели 2015 г</t>
  </si>
  <si>
    <t>ФРУКТ (Яблоко зеленое)</t>
  </si>
  <si>
    <t>150/50г</t>
  </si>
  <si>
    <t>РАГУ ИЗ ПТИЦЫ (без томатной пасты, пшенич.муки)</t>
  </si>
  <si>
    <t>№289/2015г,Дели</t>
  </si>
  <si>
    <t>200/ 10</t>
  </si>
  <si>
    <t>СУП КАРТОФЕЛЬНЫЙ С БОБОВЫМИ С МЯСНЫМИ ФРИКАДЕЛЬКАМИ</t>
  </si>
  <si>
    <t xml:space="preserve">№376 Дели 2015 </t>
  </si>
  <si>
    <t xml:space="preserve">КАША ВЯЗКАЯ МОЛОЧНАЯ ИЗ ПШЁННОЙ КРУПЫ С МАСЛОМ </t>
  </si>
  <si>
    <t>КАПУСТА  ТУШЕНАЯ (без томатной пасты, пшенич.муки)</t>
  </si>
  <si>
    <t>№139/2015г,Дели</t>
  </si>
  <si>
    <t>50/50</t>
  </si>
  <si>
    <t>ГУЛЯШ  (без томатной пасты, пшенич.муки)</t>
  </si>
  <si>
    <t>№260/2015г,Дели</t>
  </si>
  <si>
    <t xml:space="preserve">САЛАТ ИЗ МОРКОВИ С ЯБЛОКАМИ </t>
  </si>
  <si>
    <t>№ 59/2015 г Дели</t>
  </si>
  <si>
    <t>КАША ВЯЗКАЯ МОЛОЧНАЯ ИЗ РИСА с маслом</t>
  </si>
  <si>
    <t>№303/2015г,Дели</t>
  </si>
  <si>
    <t>САЛАТ ИЗ СВЕКЛЫ ОТВАРНОЙ (с маслом)</t>
  </si>
  <si>
    <t>150 /5</t>
  </si>
  <si>
    <t>ХЛЕБЦЫ ГРЕЧНЕВЫЕ 40 г</t>
  </si>
  <si>
    <t>БИФШТЕКС РУБЛЕНЫЙ</t>
  </si>
  <si>
    <t>№266/2015г,Дели</t>
  </si>
  <si>
    <t>БОРЩ  СИБИРСКИЙ  (без томатной пасты)</t>
  </si>
  <si>
    <t xml:space="preserve">САЛАТ ИЗ КВАШЕННОЙ КАПУСТЫ </t>
  </si>
  <si>
    <t>ФРУКТ (апельсин)</t>
  </si>
  <si>
    <t>1 неделя</t>
  </si>
  <si>
    <t>Калорийность, ккал</t>
  </si>
  <si>
    <t>Углеводы, г</t>
  </si>
  <si>
    <t>Жиры, г</t>
  </si>
  <si>
    <t>Белки, г</t>
  </si>
  <si>
    <t>Выход</t>
  </si>
  <si>
    <t>Наименование блюд</t>
  </si>
  <si>
    <t>№ рец.</t>
  </si>
  <si>
    <t>Примерное 2-х недельное меню для учащихся 7-11 лет, больных целиакией</t>
  </si>
  <si>
    <t>№ 541/2004 год</t>
  </si>
  <si>
    <t xml:space="preserve">РАГУ  ОВОЩНОЕ </t>
  </si>
  <si>
    <t>ФРУКТ (Мандарин)</t>
  </si>
  <si>
    <t>МАСЛО СЛИВОЧНОЕ (Порциями)</t>
  </si>
  <si>
    <t>ЯЙЦО ОТВАРНОЕ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</si>
</sst>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&quot;г&quot;"/>
  </numFmts>
  <fonts count="21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5" tint="-0.249977111117893"/>
      <name val="Times New Roman"/>
      <family val="1"/>
      <charset val="204"/>
    </font>
    <font>
      <sz val="10"/>
      <color theme="5" tint="-0.249977111117893"/>
      <name val="Times New Roman"/>
      <family val="1"/>
      <charset val="204"/>
    </font>
    <font>
      <sz val="11"/>
      <color theme="5" tint="-0.249977111117893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7">
    <xf numFmtId="0" fontId="0" fillId="0" borderId="0" xfId="0"/>
    <xf numFmtId="0" fontId="1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4" fillId="0" borderId="4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Alignment="1">
      <alignment horizontal="left" vertical="center" wrapText="1"/>
    </xf>
    <xf numFmtId="0" fontId="3" fillId="0" borderId="2" xfId="0" applyNumberFormat="1" applyFont="1" applyFill="1" applyBorder="1" applyAlignment="1">
      <alignment horizontal="left" vertical="center" wrapText="1"/>
    </xf>
    <xf numFmtId="164" fontId="3" fillId="0" borderId="4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left"/>
    </xf>
    <xf numFmtId="0" fontId="3" fillId="0" borderId="4" xfId="0" applyNumberFormat="1" applyFont="1" applyFill="1" applyBorder="1" applyAlignment="1">
      <alignment horizontal="center" vertical="center" wrapText="1"/>
    </xf>
    <xf numFmtId="164" fontId="4" fillId="0" borderId="4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left"/>
    </xf>
    <xf numFmtId="0" fontId="6" fillId="0" borderId="0" xfId="0" applyFont="1" applyFill="1"/>
    <xf numFmtId="0" fontId="7" fillId="0" borderId="0" xfId="0" applyFont="1" applyFill="1"/>
    <xf numFmtId="0" fontId="4" fillId="0" borderId="4" xfId="0" applyNumberFormat="1" applyFont="1" applyFill="1" applyBorder="1" applyAlignment="1">
      <alignment horizontal="right" vertical="center" wrapText="1"/>
    </xf>
    <xf numFmtId="1" fontId="4" fillId="0" borderId="4" xfId="0" applyNumberFormat="1" applyFont="1" applyFill="1" applyBorder="1" applyAlignment="1">
      <alignment horizontal="center" vertical="center" wrapText="1"/>
    </xf>
    <xf numFmtId="0" fontId="8" fillId="0" borderId="0" xfId="0" applyNumberFormat="1" applyFont="1" applyFill="1" applyAlignment="1">
      <alignment horizontal="left" vertical="center" wrapText="1"/>
    </xf>
    <xf numFmtId="0" fontId="10" fillId="0" borderId="0" xfId="0" applyFont="1" applyFill="1" applyAlignment="1">
      <alignment horizontal="left"/>
    </xf>
    <xf numFmtId="0" fontId="6" fillId="0" borderId="2" xfId="0" applyNumberFormat="1" applyFont="1" applyFill="1" applyBorder="1" applyAlignment="1">
      <alignment horizontal="left" vertical="center" wrapText="1"/>
    </xf>
    <xf numFmtId="0" fontId="6" fillId="0" borderId="4" xfId="0" applyNumberFormat="1" applyFont="1" applyFill="1" applyBorder="1" applyAlignment="1">
      <alignment horizontal="left" vertical="center" wrapText="1"/>
    </xf>
    <xf numFmtId="0" fontId="11" fillId="0" borderId="0" xfId="0" applyFont="1" applyFill="1" applyAlignment="1">
      <alignment horizontal="left"/>
    </xf>
    <xf numFmtId="164" fontId="6" fillId="0" borderId="4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center" vertical="center" wrapText="1"/>
    </xf>
    <xf numFmtId="164" fontId="9" fillId="0" borderId="4" xfId="0" applyNumberFormat="1" applyFont="1" applyFill="1" applyBorder="1" applyAlignment="1">
      <alignment horizontal="center" vertical="center" wrapText="1"/>
    </xf>
    <xf numFmtId="0" fontId="3" fillId="0" borderId="0" xfId="0" applyFont="1" applyFill="1"/>
    <xf numFmtId="0" fontId="12" fillId="0" borderId="0" xfId="0" applyFont="1" applyFill="1"/>
    <xf numFmtId="0" fontId="3" fillId="0" borderId="0" xfId="0" applyNumberFormat="1" applyFont="1" applyFill="1" applyAlignment="1">
      <alignment horizontal="left" vertical="center" wrapText="1"/>
    </xf>
    <xf numFmtId="2" fontId="4" fillId="0" borderId="4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left" vertical="center" wrapText="1"/>
    </xf>
    <xf numFmtId="164" fontId="3" fillId="0" borderId="4" xfId="0" applyNumberFormat="1" applyFont="1" applyFill="1" applyBorder="1" applyAlignment="1">
      <alignment horizontal="left" vertical="center" wrapText="1"/>
    </xf>
    <xf numFmtId="1" fontId="9" fillId="0" borderId="4" xfId="0" applyNumberFormat="1" applyFont="1" applyFill="1" applyBorder="1" applyAlignment="1">
      <alignment horizontal="center" vertical="center" wrapText="1"/>
    </xf>
    <xf numFmtId="0" fontId="9" fillId="0" borderId="0" xfId="0" applyNumberFormat="1" applyFont="1" applyFill="1" applyAlignment="1">
      <alignment horizontal="left" vertical="center" wrapText="1"/>
    </xf>
    <xf numFmtId="0" fontId="14" fillId="0" borderId="0" xfId="0" applyFont="1" applyFill="1" applyAlignment="1">
      <alignment horizontal="left"/>
    </xf>
    <xf numFmtId="0" fontId="9" fillId="0" borderId="4" xfId="0" applyNumberFormat="1" applyFont="1" applyFill="1" applyBorder="1" applyAlignment="1">
      <alignment horizontal="right" vertical="center" wrapText="1"/>
    </xf>
    <xf numFmtId="1" fontId="4" fillId="0" borderId="2" xfId="0" applyNumberFormat="1" applyFont="1" applyFill="1" applyBorder="1" applyAlignment="1">
      <alignment vertical="center" wrapText="1"/>
    </xf>
    <xf numFmtId="1" fontId="4" fillId="0" borderId="3" xfId="0" applyNumberFormat="1" applyFont="1" applyFill="1" applyBorder="1" applyAlignment="1">
      <alignment vertical="center" wrapText="1"/>
    </xf>
    <xf numFmtId="1" fontId="4" fillId="0" borderId="1" xfId="0" applyNumberFormat="1" applyFont="1" applyFill="1" applyBorder="1" applyAlignment="1">
      <alignment vertical="center" wrapText="1"/>
    </xf>
    <xf numFmtId="0" fontId="15" fillId="0" borderId="0" xfId="0" applyFont="1" applyFill="1" applyAlignment="1">
      <alignment horizontal="left"/>
    </xf>
    <xf numFmtId="0" fontId="16" fillId="0" borderId="0" xfId="0" applyFont="1" applyFill="1" applyAlignment="1">
      <alignment horizontal="left"/>
    </xf>
    <xf numFmtId="0" fontId="16" fillId="0" borderId="0" xfId="0" applyFont="1" applyFill="1"/>
    <xf numFmtId="0" fontId="17" fillId="0" borderId="0" xfId="0" applyFont="1" applyFill="1"/>
    <xf numFmtId="0" fontId="18" fillId="0" borderId="4" xfId="0" applyNumberFormat="1" applyFont="1" applyFill="1" applyBorder="1" applyAlignment="1">
      <alignment horizontal="right" vertical="center" wrapText="1"/>
    </xf>
    <xf numFmtId="1" fontId="18" fillId="0" borderId="0" xfId="0" applyNumberFormat="1" applyFont="1" applyFill="1" applyBorder="1" applyAlignment="1">
      <alignment horizontal="center" vertical="center" wrapText="1"/>
    </xf>
    <xf numFmtId="0" fontId="19" fillId="0" borderId="0" xfId="0" applyFont="1" applyFill="1" applyAlignment="1">
      <alignment horizontal="left"/>
    </xf>
    <xf numFmtId="0" fontId="7" fillId="0" borderId="0" xfId="0" applyFont="1" applyFill="1" applyAlignment="1">
      <alignment horizontal="left"/>
    </xf>
    <xf numFmtId="0" fontId="20" fillId="0" borderId="0" xfId="0" applyFont="1" applyFill="1" applyAlignment="1">
      <alignment horizontal="left"/>
    </xf>
    <xf numFmtId="0" fontId="3" fillId="0" borderId="4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9" fillId="0" borderId="2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Alignment="1">
      <alignment horizontal="center" vertical="center" wrapText="1"/>
    </xf>
    <xf numFmtId="1" fontId="3" fillId="0" borderId="2" xfId="0" applyNumberFormat="1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>
      <alignment horizontal="center" vertical="center" wrapText="1"/>
    </xf>
    <xf numFmtId="1" fontId="3" fillId="0" borderId="4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left" vertical="center" wrapText="1"/>
    </xf>
    <xf numFmtId="0" fontId="3" fillId="0" borderId="3" xfId="0" applyNumberFormat="1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left" vertical="center" wrapText="1"/>
    </xf>
    <xf numFmtId="164" fontId="3" fillId="0" borderId="4" xfId="0" applyNumberFormat="1" applyFont="1" applyFill="1" applyBorder="1" applyAlignment="1">
      <alignment horizontal="center" vertical="center" wrapText="1"/>
    </xf>
    <xf numFmtId="1" fontId="3" fillId="0" borderId="4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right" vertical="center" wrapText="1"/>
    </xf>
    <xf numFmtId="0" fontId="4" fillId="0" borderId="3" xfId="0" applyNumberFormat="1" applyFont="1" applyFill="1" applyBorder="1" applyAlignment="1">
      <alignment horizontal="right" vertical="center" wrapText="1"/>
    </xf>
    <xf numFmtId="0" fontId="4" fillId="0" borderId="1" xfId="0" applyNumberFormat="1" applyFont="1" applyFill="1" applyBorder="1" applyAlignment="1">
      <alignment horizontal="right" vertical="center" wrapText="1"/>
    </xf>
    <xf numFmtId="0" fontId="4" fillId="0" borderId="4" xfId="0" applyNumberFormat="1" applyFont="1" applyFill="1" applyBorder="1" applyAlignment="1">
      <alignment horizontal="right" vertical="center" wrapText="1"/>
    </xf>
    <xf numFmtId="164" fontId="6" fillId="0" borderId="4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left" vertical="center" wrapText="1"/>
    </xf>
    <xf numFmtId="1" fontId="6" fillId="0" borderId="4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left" vertical="center" wrapText="1"/>
    </xf>
    <xf numFmtId="164" fontId="9" fillId="0" borderId="2" xfId="0" applyNumberFormat="1" applyFont="1" applyFill="1" applyBorder="1" applyAlignment="1">
      <alignment horizontal="center" vertical="center" wrapText="1"/>
    </xf>
    <xf numFmtId="164" fontId="9" fillId="0" borderId="1" xfId="0" applyNumberFormat="1" applyFont="1" applyFill="1" applyBorder="1" applyAlignment="1">
      <alignment horizontal="center" vertical="center" wrapText="1"/>
    </xf>
    <xf numFmtId="164" fontId="9" fillId="0" borderId="3" xfId="0" applyNumberFormat="1" applyFont="1" applyFill="1" applyBorder="1" applyAlignment="1">
      <alignment horizontal="center" vertical="center" wrapText="1"/>
    </xf>
    <xf numFmtId="1" fontId="9" fillId="0" borderId="2" xfId="0" applyNumberFormat="1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center" vertical="center" wrapText="1"/>
    </xf>
    <xf numFmtId="0" fontId="9" fillId="0" borderId="4" xfId="0" applyNumberFormat="1" applyFont="1" applyFill="1" applyBorder="1" applyAlignment="1">
      <alignment horizontal="right" vertical="center" wrapText="1"/>
    </xf>
    <xf numFmtId="164" fontId="9" fillId="0" borderId="4" xfId="0" applyNumberFormat="1" applyFont="1" applyFill="1" applyBorder="1" applyAlignment="1">
      <alignment horizontal="center" vertical="center" wrapText="1"/>
    </xf>
    <xf numFmtId="1" fontId="9" fillId="0" borderId="4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left" vertical="center" wrapText="1"/>
    </xf>
    <xf numFmtId="165" fontId="6" fillId="0" borderId="4" xfId="0" applyNumberFormat="1" applyFont="1" applyFill="1" applyBorder="1" applyAlignment="1">
      <alignment horizontal="center" vertical="center"/>
    </xf>
    <xf numFmtId="164" fontId="4" fillId="0" borderId="2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164" fontId="4" fillId="0" borderId="3" xfId="0" applyNumberFormat="1" applyFont="1" applyFill="1" applyBorder="1" applyAlignment="1">
      <alignment horizontal="center" vertical="center" wrapText="1"/>
    </xf>
    <xf numFmtId="1" fontId="4" fillId="0" borderId="2" xfId="0" applyNumberFormat="1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0" fontId="13" fillId="0" borderId="2" xfId="0" applyNumberFormat="1" applyFont="1" applyFill="1" applyBorder="1" applyAlignment="1">
      <alignment horizontal="center" vertical="center" wrapText="1"/>
    </xf>
    <xf numFmtId="0" fontId="13" fillId="0" borderId="3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164" fontId="3" fillId="0" borderId="3" xfId="0" applyNumberFormat="1" applyFont="1" applyFill="1" applyBorder="1" applyAlignment="1">
      <alignment horizontal="center" vertical="center" wrapText="1"/>
    </xf>
    <xf numFmtId="1" fontId="3" fillId="0" borderId="2" xfId="0" applyNumberFormat="1" applyFont="1" applyFill="1" applyBorder="1" applyAlignment="1">
      <alignment horizontal="center" vertical="center" wrapText="1"/>
    </xf>
    <xf numFmtId="1" fontId="3" fillId="0" borderId="3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164" fontId="4" fillId="0" borderId="4" xfId="0" applyNumberFormat="1" applyFont="1" applyFill="1" applyBorder="1" applyAlignment="1">
      <alignment horizontal="center" vertical="center" wrapText="1"/>
    </xf>
    <xf numFmtId="1" fontId="4" fillId="0" borderId="3" xfId="0" applyNumberFormat="1" applyFont="1" applyFill="1" applyBorder="1" applyAlignment="1">
      <alignment horizontal="center" vertical="center" wrapText="1"/>
    </xf>
    <xf numFmtId="1" fontId="4" fillId="0" borderId="4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left" vertical="center" wrapText="1"/>
    </xf>
    <xf numFmtId="2" fontId="3" fillId="0" borderId="2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/>
    </xf>
    <xf numFmtId="165" fontId="3" fillId="0" borderId="4" xfId="0" applyNumberFormat="1" applyFont="1" applyFill="1" applyBorder="1" applyAlignment="1">
      <alignment horizontal="center" vertical="center"/>
    </xf>
    <xf numFmtId="2" fontId="4" fillId="0" borderId="4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left" vertical="center" wrapText="1"/>
    </xf>
    <xf numFmtId="0" fontId="6" fillId="0" borderId="3" xfId="0" applyNumberFormat="1" applyFont="1" applyFill="1" applyBorder="1" applyAlignment="1">
      <alignment horizontal="left" vertical="center" wrapText="1"/>
    </xf>
    <xf numFmtId="0" fontId="6" fillId="0" borderId="1" xfId="0" applyNumberFormat="1" applyFont="1" applyFill="1" applyBorder="1" applyAlignment="1">
      <alignment horizontal="left" vertical="center" wrapText="1"/>
    </xf>
    <xf numFmtId="0" fontId="6" fillId="0" borderId="4" xfId="0" applyNumberFormat="1" applyFont="1" applyFill="1" applyBorder="1" applyAlignment="1">
      <alignment horizontal="center" vertical="center"/>
    </xf>
    <xf numFmtId="1" fontId="6" fillId="0" borderId="4" xfId="0" applyNumberFormat="1" applyFont="1" applyFill="1" applyBorder="1" applyAlignment="1">
      <alignment horizontal="center" vertical="center"/>
    </xf>
    <xf numFmtId="0" fontId="6" fillId="0" borderId="4" xfId="0" applyNumberFormat="1" applyFont="1" applyFill="1" applyBorder="1" applyAlignment="1">
      <alignment horizontal="center" vertical="center" wrapText="1"/>
    </xf>
    <xf numFmtId="164" fontId="6" fillId="0" borderId="2" xfId="0" applyNumberFormat="1" applyFont="1" applyFill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164" fontId="6" fillId="0" borderId="3" xfId="0" applyNumberFormat="1" applyFont="1" applyFill="1" applyBorder="1" applyAlignment="1">
      <alignment horizontal="center" vertical="center" wrapText="1"/>
    </xf>
    <xf numFmtId="1" fontId="6" fillId="0" borderId="2" xfId="0" applyNumberFormat="1" applyFont="1" applyFill="1" applyBorder="1" applyAlignment="1">
      <alignment horizontal="center" vertical="center" wrapText="1"/>
    </xf>
    <xf numFmtId="1" fontId="6" fillId="0" borderId="3" xfId="0" applyNumberFormat="1" applyFont="1" applyFill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horizontal="center" vertical="center" wrapText="1"/>
    </xf>
    <xf numFmtId="1" fontId="6" fillId="0" borderId="2" xfId="0" applyNumberFormat="1" applyFont="1" applyFill="1" applyBorder="1" applyAlignment="1">
      <alignment horizontal="center" vertical="center"/>
    </xf>
    <xf numFmtId="1" fontId="6" fillId="0" borderId="1" xfId="0" applyNumberFormat="1" applyFont="1" applyFill="1" applyBorder="1" applyAlignment="1">
      <alignment horizontal="center" vertical="center"/>
    </xf>
    <xf numFmtId="0" fontId="9" fillId="0" borderId="4" xfId="0" applyNumberFormat="1" applyFont="1" applyFill="1" applyBorder="1" applyAlignment="1">
      <alignment horizontal="left" vertical="center" wrapText="1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9" fillId="0" borderId="3" xfId="0" applyNumberFormat="1" applyFont="1" applyFill="1" applyBorder="1" applyAlignment="1">
      <alignment horizontal="left" vertical="center" wrapText="1"/>
    </xf>
    <xf numFmtId="0" fontId="9" fillId="0" borderId="1" xfId="0" applyNumberFormat="1" applyFont="1" applyFill="1" applyBorder="1" applyAlignment="1">
      <alignment horizontal="left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2" fontId="6" fillId="0" borderId="2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 wrapText="1"/>
    </xf>
    <xf numFmtId="165" fontId="3" fillId="0" borderId="2" xfId="0" applyNumberFormat="1" applyFont="1" applyFill="1" applyBorder="1" applyAlignment="1">
      <alignment horizontal="center" vertical="center"/>
    </xf>
    <xf numFmtId="165" fontId="3" fillId="0" borderId="1" xfId="0" applyNumberFormat="1" applyFont="1" applyFill="1" applyBorder="1" applyAlignment="1">
      <alignment horizontal="center" vertical="center"/>
    </xf>
    <xf numFmtId="49" fontId="6" fillId="0" borderId="4" xfId="0" applyNumberFormat="1" applyFont="1" applyFill="1" applyBorder="1" applyAlignment="1">
      <alignment horizontal="center" vertical="center"/>
    </xf>
    <xf numFmtId="2" fontId="4" fillId="0" borderId="2" xfId="0" applyNumberFormat="1" applyFont="1" applyFill="1" applyBorder="1" applyAlignment="1">
      <alignment horizontal="center" vertical="center" wrapText="1"/>
    </xf>
    <xf numFmtId="2" fontId="4" fillId="0" borderId="3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17"/>
  <sheetViews>
    <sheetView tabSelected="1" view="pageBreakPreview" zoomScaleNormal="100" zoomScaleSheetLayoutView="100" workbookViewId="0">
      <selection activeCell="AB7" sqref="AB7"/>
    </sheetView>
  </sheetViews>
  <sheetFormatPr defaultRowHeight="15" x14ac:dyDescent="0.25"/>
  <cols>
    <col min="1" max="1" width="2" style="43" customWidth="1"/>
    <col min="2" max="2" width="17.5703125" style="43" customWidth="1"/>
    <col min="3" max="5" width="8.85546875" style="43" customWidth="1"/>
    <col min="6" max="6" width="17.85546875" style="43" customWidth="1"/>
    <col min="7" max="7" width="1.42578125" style="43" customWidth="1"/>
    <col min="8" max="8" width="7" style="43" customWidth="1"/>
    <col min="9" max="9" width="13.140625" style="43" customWidth="1"/>
    <col min="10" max="10" width="10.85546875" style="43" customWidth="1"/>
    <col min="11" max="11" width="12.28515625" style="43" customWidth="1"/>
    <col min="12" max="12" width="9.7109375" style="43" customWidth="1"/>
    <col min="13" max="13" width="8.85546875" style="43" customWidth="1"/>
    <col min="14" max="14" width="3" style="43" customWidth="1"/>
    <col min="15" max="15" width="9" style="43" customWidth="1"/>
    <col min="16" max="16" width="5.140625" style="43" customWidth="1"/>
    <col min="17" max="17" width="3" style="43" hidden="1" customWidth="1"/>
    <col min="18" max="18" width="29.7109375" style="43" hidden="1" customWidth="1"/>
    <col min="19" max="19" width="6.85546875" style="43" hidden="1" customWidth="1"/>
    <col min="20" max="20" width="0.42578125" style="43" hidden="1" customWidth="1"/>
    <col min="21" max="22" width="9.140625" style="12" hidden="1" customWidth="1"/>
    <col min="23" max="254" width="9.140625" style="12" customWidth="1"/>
    <col min="255" max="255" width="2" style="12" customWidth="1"/>
    <col min="256" max="256" width="15.5703125" style="12" customWidth="1"/>
    <col min="257" max="260" width="8.85546875" style="12" customWidth="1"/>
    <col min="261" max="261" width="1.42578125" style="12" customWidth="1"/>
    <col min="262" max="262" width="7.28515625" style="12" customWidth="1"/>
    <col min="263" max="263" width="1.42578125" style="12" customWidth="1"/>
    <col min="264" max="264" width="7.28515625" style="12" customWidth="1"/>
    <col min="265" max="265" width="1.42578125" style="12" customWidth="1"/>
    <col min="266" max="266" width="7.28515625" style="12" customWidth="1"/>
    <col min="267" max="267" width="8.85546875" style="12" customWidth="1"/>
    <col min="268" max="268" width="3" style="12" customWidth="1"/>
    <col min="269" max="269" width="8.85546875" style="12" customWidth="1"/>
    <col min="270" max="270" width="1.42578125" style="12" customWidth="1"/>
    <col min="271" max="271" width="7.28515625" style="12" customWidth="1"/>
    <col min="272" max="272" width="11.7109375" style="12" customWidth="1"/>
    <col min="273" max="273" width="6.85546875" style="12" customWidth="1"/>
    <col min="274" max="274" width="0.42578125" style="12" customWidth="1"/>
    <col min="275" max="510" width="9.140625" style="12" customWidth="1"/>
    <col min="511" max="511" width="2" style="12" customWidth="1"/>
    <col min="512" max="512" width="15.5703125" style="12" customWidth="1"/>
    <col min="513" max="516" width="8.85546875" style="12" customWidth="1"/>
    <col min="517" max="517" width="1.42578125" style="12" customWidth="1"/>
    <col min="518" max="518" width="7.28515625" style="12" customWidth="1"/>
    <col min="519" max="519" width="1.42578125" style="12" customWidth="1"/>
    <col min="520" max="520" width="7.28515625" style="12" customWidth="1"/>
    <col min="521" max="521" width="1.42578125" style="12" customWidth="1"/>
    <col min="522" max="522" width="7.28515625" style="12" customWidth="1"/>
    <col min="523" max="523" width="8.85546875" style="12" customWidth="1"/>
    <col min="524" max="524" width="3" style="12" customWidth="1"/>
    <col min="525" max="525" width="8.85546875" style="12" customWidth="1"/>
    <col min="526" max="526" width="1.42578125" style="12" customWidth="1"/>
    <col min="527" max="527" width="7.28515625" style="12" customWidth="1"/>
    <col min="528" max="528" width="11.7109375" style="12" customWidth="1"/>
    <col min="529" max="529" width="6.85546875" style="12" customWidth="1"/>
    <col min="530" max="530" width="0.42578125" style="12" customWidth="1"/>
    <col min="531" max="766" width="9.140625" style="12" customWidth="1"/>
    <col min="767" max="767" width="2" style="12" customWidth="1"/>
    <col min="768" max="768" width="15.5703125" style="12" customWidth="1"/>
    <col min="769" max="772" width="8.85546875" style="12" customWidth="1"/>
    <col min="773" max="773" width="1.42578125" style="12" customWidth="1"/>
    <col min="774" max="774" width="7.28515625" style="12" customWidth="1"/>
    <col min="775" max="775" width="1.42578125" style="12" customWidth="1"/>
    <col min="776" max="776" width="7.28515625" style="12" customWidth="1"/>
    <col min="777" max="777" width="1.42578125" style="12" customWidth="1"/>
    <col min="778" max="778" width="7.28515625" style="12" customWidth="1"/>
    <col min="779" max="779" width="8.85546875" style="12" customWidth="1"/>
    <col min="780" max="780" width="3" style="12" customWidth="1"/>
    <col min="781" max="781" width="8.85546875" style="12" customWidth="1"/>
    <col min="782" max="782" width="1.42578125" style="12" customWidth="1"/>
    <col min="783" max="783" width="7.28515625" style="12" customWidth="1"/>
    <col min="784" max="784" width="11.7109375" style="12" customWidth="1"/>
    <col min="785" max="785" width="6.85546875" style="12" customWidth="1"/>
    <col min="786" max="786" width="0.42578125" style="12" customWidth="1"/>
    <col min="787" max="1022" width="9.140625" style="12" customWidth="1"/>
    <col min="1023" max="1023" width="2" style="12" customWidth="1"/>
    <col min="1024" max="1024" width="15.5703125" style="12" customWidth="1"/>
    <col min="1025" max="1028" width="8.85546875" style="12" customWidth="1"/>
    <col min="1029" max="1029" width="1.42578125" style="12" customWidth="1"/>
    <col min="1030" max="1030" width="7.28515625" style="12" customWidth="1"/>
    <col min="1031" max="1031" width="1.42578125" style="12" customWidth="1"/>
    <col min="1032" max="1032" width="7.28515625" style="12" customWidth="1"/>
    <col min="1033" max="1033" width="1.42578125" style="12" customWidth="1"/>
    <col min="1034" max="1034" width="7.28515625" style="12" customWidth="1"/>
    <col min="1035" max="1035" width="8.85546875" style="12" customWidth="1"/>
    <col min="1036" max="1036" width="3" style="12" customWidth="1"/>
    <col min="1037" max="1037" width="8.85546875" style="12" customWidth="1"/>
    <col min="1038" max="1038" width="1.42578125" style="12" customWidth="1"/>
    <col min="1039" max="1039" width="7.28515625" style="12" customWidth="1"/>
    <col min="1040" max="1040" width="11.7109375" style="12" customWidth="1"/>
    <col min="1041" max="1041" width="6.85546875" style="12" customWidth="1"/>
    <col min="1042" max="1042" width="0.42578125" style="12" customWidth="1"/>
    <col min="1043" max="1278" width="9.140625" style="12" customWidth="1"/>
    <col min="1279" max="1279" width="2" style="12" customWidth="1"/>
    <col min="1280" max="1280" width="15.5703125" style="12" customWidth="1"/>
    <col min="1281" max="1284" width="8.85546875" style="12" customWidth="1"/>
    <col min="1285" max="1285" width="1.42578125" style="12" customWidth="1"/>
    <col min="1286" max="1286" width="7.28515625" style="12" customWidth="1"/>
    <col min="1287" max="1287" width="1.42578125" style="12" customWidth="1"/>
    <col min="1288" max="1288" width="7.28515625" style="12" customWidth="1"/>
    <col min="1289" max="1289" width="1.42578125" style="12" customWidth="1"/>
    <col min="1290" max="1290" width="7.28515625" style="12" customWidth="1"/>
    <col min="1291" max="1291" width="8.85546875" style="12" customWidth="1"/>
    <col min="1292" max="1292" width="3" style="12" customWidth="1"/>
    <col min="1293" max="1293" width="8.85546875" style="12" customWidth="1"/>
    <col min="1294" max="1294" width="1.42578125" style="12" customWidth="1"/>
    <col min="1295" max="1295" width="7.28515625" style="12" customWidth="1"/>
    <col min="1296" max="1296" width="11.7109375" style="12" customWidth="1"/>
    <col min="1297" max="1297" width="6.85546875" style="12" customWidth="1"/>
    <col min="1298" max="1298" width="0.42578125" style="12" customWidth="1"/>
    <col min="1299" max="1534" width="9.140625" style="12" customWidth="1"/>
    <col min="1535" max="1535" width="2" style="12" customWidth="1"/>
    <col min="1536" max="1536" width="15.5703125" style="12" customWidth="1"/>
    <col min="1537" max="1540" width="8.85546875" style="12" customWidth="1"/>
    <col min="1541" max="1541" width="1.42578125" style="12" customWidth="1"/>
    <col min="1542" max="1542" width="7.28515625" style="12" customWidth="1"/>
    <col min="1543" max="1543" width="1.42578125" style="12" customWidth="1"/>
    <col min="1544" max="1544" width="7.28515625" style="12" customWidth="1"/>
    <col min="1545" max="1545" width="1.42578125" style="12" customWidth="1"/>
    <col min="1546" max="1546" width="7.28515625" style="12" customWidth="1"/>
    <col min="1547" max="1547" width="8.85546875" style="12" customWidth="1"/>
    <col min="1548" max="1548" width="3" style="12" customWidth="1"/>
    <col min="1549" max="1549" width="8.85546875" style="12" customWidth="1"/>
    <col min="1550" max="1550" width="1.42578125" style="12" customWidth="1"/>
    <col min="1551" max="1551" width="7.28515625" style="12" customWidth="1"/>
    <col min="1552" max="1552" width="11.7109375" style="12" customWidth="1"/>
    <col min="1553" max="1553" width="6.85546875" style="12" customWidth="1"/>
    <col min="1554" max="1554" width="0.42578125" style="12" customWidth="1"/>
    <col min="1555" max="1790" width="9.140625" style="12" customWidth="1"/>
    <col min="1791" max="1791" width="2" style="12" customWidth="1"/>
    <col min="1792" max="1792" width="15.5703125" style="12" customWidth="1"/>
    <col min="1793" max="1796" width="8.85546875" style="12" customWidth="1"/>
    <col min="1797" max="1797" width="1.42578125" style="12" customWidth="1"/>
    <col min="1798" max="1798" width="7.28515625" style="12" customWidth="1"/>
    <col min="1799" max="1799" width="1.42578125" style="12" customWidth="1"/>
    <col min="1800" max="1800" width="7.28515625" style="12" customWidth="1"/>
    <col min="1801" max="1801" width="1.42578125" style="12" customWidth="1"/>
    <col min="1802" max="1802" width="7.28515625" style="12" customWidth="1"/>
    <col min="1803" max="1803" width="8.85546875" style="12" customWidth="1"/>
    <col min="1804" max="1804" width="3" style="12" customWidth="1"/>
    <col min="1805" max="1805" width="8.85546875" style="12" customWidth="1"/>
    <col min="1806" max="1806" width="1.42578125" style="12" customWidth="1"/>
    <col min="1807" max="1807" width="7.28515625" style="12" customWidth="1"/>
    <col min="1808" max="1808" width="11.7109375" style="12" customWidth="1"/>
    <col min="1809" max="1809" width="6.85546875" style="12" customWidth="1"/>
    <col min="1810" max="1810" width="0.42578125" style="12" customWidth="1"/>
    <col min="1811" max="2046" width="9.140625" style="12" customWidth="1"/>
    <col min="2047" max="2047" width="2" style="12" customWidth="1"/>
    <col min="2048" max="2048" width="15.5703125" style="12" customWidth="1"/>
    <col min="2049" max="2052" width="8.85546875" style="12" customWidth="1"/>
    <col min="2053" max="2053" width="1.42578125" style="12" customWidth="1"/>
    <col min="2054" max="2054" width="7.28515625" style="12" customWidth="1"/>
    <col min="2055" max="2055" width="1.42578125" style="12" customWidth="1"/>
    <col min="2056" max="2056" width="7.28515625" style="12" customWidth="1"/>
    <col min="2057" max="2057" width="1.42578125" style="12" customWidth="1"/>
    <col min="2058" max="2058" width="7.28515625" style="12" customWidth="1"/>
    <col min="2059" max="2059" width="8.85546875" style="12" customWidth="1"/>
    <col min="2060" max="2060" width="3" style="12" customWidth="1"/>
    <col min="2061" max="2061" width="8.85546875" style="12" customWidth="1"/>
    <col min="2062" max="2062" width="1.42578125" style="12" customWidth="1"/>
    <col min="2063" max="2063" width="7.28515625" style="12" customWidth="1"/>
    <col min="2064" max="2064" width="11.7109375" style="12" customWidth="1"/>
    <col min="2065" max="2065" width="6.85546875" style="12" customWidth="1"/>
    <col min="2066" max="2066" width="0.42578125" style="12" customWidth="1"/>
    <col min="2067" max="2302" width="9.140625" style="12" customWidth="1"/>
    <col min="2303" max="2303" width="2" style="12" customWidth="1"/>
    <col min="2304" max="2304" width="15.5703125" style="12" customWidth="1"/>
    <col min="2305" max="2308" width="8.85546875" style="12" customWidth="1"/>
    <col min="2309" max="2309" width="1.42578125" style="12" customWidth="1"/>
    <col min="2310" max="2310" width="7.28515625" style="12" customWidth="1"/>
    <col min="2311" max="2311" width="1.42578125" style="12" customWidth="1"/>
    <col min="2312" max="2312" width="7.28515625" style="12" customWidth="1"/>
    <col min="2313" max="2313" width="1.42578125" style="12" customWidth="1"/>
    <col min="2314" max="2314" width="7.28515625" style="12" customWidth="1"/>
    <col min="2315" max="2315" width="8.85546875" style="12" customWidth="1"/>
    <col min="2316" max="2316" width="3" style="12" customWidth="1"/>
    <col min="2317" max="2317" width="8.85546875" style="12" customWidth="1"/>
    <col min="2318" max="2318" width="1.42578125" style="12" customWidth="1"/>
    <col min="2319" max="2319" width="7.28515625" style="12" customWidth="1"/>
    <col min="2320" max="2320" width="11.7109375" style="12" customWidth="1"/>
    <col min="2321" max="2321" width="6.85546875" style="12" customWidth="1"/>
    <col min="2322" max="2322" width="0.42578125" style="12" customWidth="1"/>
    <col min="2323" max="2558" width="9.140625" style="12" customWidth="1"/>
    <col min="2559" max="2559" width="2" style="12" customWidth="1"/>
    <col min="2560" max="2560" width="15.5703125" style="12" customWidth="1"/>
    <col min="2561" max="2564" width="8.85546875" style="12" customWidth="1"/>
    <col min="2565" max="2565" width="1.42578125" style="12" customWidth="1"/>
    <col min="2566" max="2566" width="7.28515625" style="12" customWidth="1"/>
    <col min="2567" max="2567" width="1.42578125" style="12" customWidth="1"/>
    <col min="2568" max="2568" width="7.28515625" style="12" customWidth="1"/>
    <col min="2569" max="2569" width="1.42578125" style="12" customWidth="1"/>
    <col min="2570" max="2570" width="7.28515625" style="12" customWidth="1"/>
    <col min="2571" max="2571" width="8.85546875" style="12" customWidth="1"/>
    <col min="2572" max="2572" width="3" style="12" customWidth="1"/>
    <col min="2573" max="2573" width="8.85546875" style="12" customWidth="1"/>
    <col min="2574" max="2574" width="1.42578125" style="12" customWidth="1"/>
    <col min="2575" max="2575" width="7.28515625" style="12" customWidth="1"/>
    <col min="2576" max="2576" width="11.7109375" style="12" customWidth="1"/>
    <col min="2577" max="2577" width="6.85546875" style="12" customWidth="1"/>
    <col min="2578" max="2578" width="0.42578125" style="12" customWidth="1"/>
    <col min="2579" max="2814" width="9.140625" style="12" customWidth="1"/>
    <col min="2815" max="2815" width="2" style="12" customWidth="1"/>
    <col min="2816" max="2816" width="15.5703125" style="12" customWidth="1"/>
    <col min="2817" max="2820" width="8.85546875" style="12" customWidth="1"/>
    <col min="2821" max="2821" width="1.42578125" style="12" customWidth="1"/>
    <col min="2822" max="2822" width="7.28515625" style="12" customWidth="1"/>
    <col min="2823" max="2823" width="1.42578125" style="12" customWidth="1"/>
    <col min="2824" max="2824" width="7.28515625" style="12" customWidth="1"/>
    <col min="2825" max="2825" width="1.42578125" style="12" customWidth="1"/>
    <col min="2826" max="2826" width="7.28515625" style="12" customWidth="1"/>
    <col min="2827" max="2827" width="8.85546875" style="12" customWidth="1"/>
    <col min="2828" max="2828" width="3" style="12" customWidth="1"/>
    <col min="2829" max="2829" width="8.85546875" style="12" customWidth="1"/>
    <col min="2830" max="2830" width="1.42578125" style="12" customWidth="1"/>
    <col min="2831" max="2831" width="7.28515625" style="12" customWidth="1"/>
    <col min="2832" max="2832" width="11.7109375" style="12" customWidth="1"/>
    <col min="2833" max="2833" width="6.85546875" style="12" customWidth="1"/>
    <col min="2834" max="2834" width="0.42578125" style="12" customWidth="1"/>
    <col min="2835" max="3070" width="9.140625" style="12" customWidth="1"/>
    <col min="3071" max="3071" width="2" style="12" customWidth="1"/>
    <col min="3072" max="3072" width="15.5703125" style="12" customWidth="1"/>
    <col min="3073" max="3076" width="8.85546875" style="12" customWidth="1"/>
    <col min="3077" max="3077" width="1.42578125" style="12" customWidth="1"/>
    <col min="3078" max="3078" width="7.28515625" style="12" customWidth="1"/>
    <col min="3079" max="3079" width="1.42578125" style="12" customWidth="1"/>
    <col min="3080" max="3080" width="7.28515625" style="12" customWidth="1"/>
    <col min="3081" max="3081" width="1.42578125" style="12" customWidth="1"/>
    <col min="3082" max="3082" width="7.28515625" style="12" customWidth="1"/>
    <col min="3083" max="3083" width="8.85546875" style="12" customWidth="1"/>
    <col min="3084" max="3084" width="3" style="12" customWidth="1"/>
    <col min="3085" max="3085" width="8.85546875" style="12" customWidth="1"/>
    <col min="3086" max="3086" width="1.42578125" style="12" customWidth="1"/>
    <col min="3087" max="3087" width="7.28515625" style="12" customWidth="1"/>
    <col min="3088" max="3088" width="11.7109375" style="12" customWidth="1"/>
    <col min="3089" max="3089" width="6.85546875" style="12" customWidth="1"/>
    <col min="3090" max="3090" width="0.42578125" style="12" customWidth="1"/>
    <col min="3091" max="3326" width="9.140625" style="12" customWidth="1"/>
    <col min="3327" max="3327" width="2" style="12" customWidth="1"/>
    <col min="3328" max="3328" width="15.5703125" style="12" customWidth="1"/>
    <col min="3329" max="3332" width="8.85546875" style="12" customWidth="1"/>
    <col min="3333" max="3333" width="1.42578125" style="12" customWidth="1"/>
    <col min="3334" max="3334" width="7.28515625" style="12" customWidth="1"/>
    <col min="3335" max="3335" width="1.42578125" style="12" customWidth="1"/>
    <col min="3336" max="3336" width="7.28515625" style="12" customWidth="1"/>
    <col min="3337" max="3337" width="1.42578125" style="12" customWidth="1"/>
    <col min="3338" max="3338" width="7.28515625" style="12" customWidth="1"/>
    <col min="3339" max="3339" width="8.85546875" style="12" customWidth="1"/>
    <col min="3340" max="3340" width="3" style="12" customWidth="1"/>
    <col min="3341" max="3341" width="8.85546875" style="12" customWidth="1"/>
    <col min="3342" max="3342" width="1.42578125" style="12" customWidth="1"/>
    <col min="3343" max="3343" width="7.28515625" style="12" customWidth="1"/>
    <col min="3344" max="3344" width="11.7109375" style="12" customWidth="1"/>
    <col min="3345" max="3345" width="6.85546875" style="12" customWidth="1"/>
    <col min="3346" max="3346" width="0.42578125" style="12" customWidth="1"/>
    <col min="3347" max="3582" width="9.140625" style="12" customWidth="1"/>
    <col min="3583" max="3583" width="2" style="12" customWidth="1"/>
    <col min="3584" max="3584" width="15.5703125" style="12" customWidth="1"/>
    <col min="3585" max="3588" width="8.85546875" style="12" customWidth="1"/>
    <col min="3589" max="3589" width="1.42578125" style="12" customWidth="1"/>
    <col min="3590" max="3590" width="7.28515625" style="12" customWidth="1"/>
    <col min="3591" max="3591" width="1.42578125" style="12" customWidth="1"/>
    <col min="3592" max="3592" width="7.28515625" style="12" customWidth="1"/>
    <col min="3593" max="3593" width="1.42578125" style="12" customWidth="1"/>
    <col min="3594" max="3594" width="7.28515625" style="12" customWidth="1"/>
    <col min="3595" max="3595" width="8.85546875" style="12" customWidth="1"/>
    <col min="3596" max="3596" width="3" style="12" customWidth="1"/>
    <col min="3597" max="3597" width="8.85546875" style="12" customWidth="1"/>
    <col min="3598" max="3598" width="1.42578125" style="12" customWidth="1"/>
    <col min="3599" max="3599" width="7.28515625" style="12" customWidth="1"/>
    <col min="3600" max="3600" width="11.7109375" style="12" customWidth="1"/>
    <col min="3601" max="3601" width="6.85546875" style="12" customWidth="1"/>
    <col min="3602" max="3602" width="0.42578125" style="12" customWidth="1"/>
    <col min="3603" max="3838" width="9.140625" style="12" customWidth="1"/>
    <col min="3839" max="3839" width="2" style="12" customWidth="1"/>
    <col min="3840" max="3840" width="15.5703125" style="12" customWidth="1"/>
    <col min="3841" max="3844" width="8.85546875" style="12" customWidth="1"/>
    <col min="3845" max="3845" width="1.42578125" style="12" customWidth="1"/>
    <col min="3846" max="3846" width="7.28515625" style="12" customWidth="1"/>
    <col min="3847" max="3847" width="1.42578125" style="12" customWidth="1"/>
    <col min="3848" max="3848" width="7.28515625" style="12" customWidth="1"/>
    <col min="3849" max="3849" width="1.42578125" style="12" customWidth="1"/>
    <col min="3850" max="3850" width="7.28515625" style="12" customWidth="1"/>
    <col min="3851" max="3851" width="8.85546875" style="12" customWidth="1"/>
    <col min="3852" max="3852" width="3" style="12" customWidth="1"/>
    <col min="3853" max="3853" width="8.85546875" style="12" customWidth="1"/>
    <col min="3854" max="3854" width="1.42578125" style="12" customWidth="1"/>
    <col min="3855" max="3855" width="7.28515625" style="12" customWidth="1"/>
    <col min="3856" max="3856" width="11.7109375" style="12" customWidth="1"/>
    <col min="3857" max="3857" width="6.85546875" style="12" customWidth="1"/>
    <col min="3858" max="3858" width="0.42578125" style="12" customWidth="1"/>
    <col min="3859" max="4094" width="9.140625" style="12" customWidth="1"/>
    <col min="4095" max="4095" width="2" style="12" customWidth="1"/>
    <col min="4096" max="4096" width="15.5703125" style="12" customWidth="1"/>
    <col min="4097" max="4100" width="8.85546875" style="12" customWidth="1"/>
    <col min="4101" max="4101" width="1.42578125" style="12" customWidth="1"/>
    <col min="4102" max="4102" width="7.28515625" style="12" customWidth="1"/>
    <col min="4103" max="4103" width="1.42578125" style="12" customWidth="1"/>
    <col min="4104" max="4104" width="7.28515625" style="12" customWidth="1"/>
    <col min="4105" max="4105" width="1.42578125" style="12" customWidth="1"/>
    <col min="4106" max="4106" width="7.28515625" style="12" customWidth="1"/>
    <col min="4107" max="4107" width="8.85546875" style="12" customWidth="1"/>
    <col min="4108" max="4108" width="3" style="12" customWidth="1"/>
    <col min="4109" max="4109" width="8.85546875" style="12" customWidth="1"/>
    <col min="4110" max="4110" width="1.42578125" style="12" customWidth="1"/>
    <col min="4111" max="4111" width="7.28515625" style="12" customWidth="1"/>
    <col min="4112" max="4112" width="11.7109375" style="12" customWidth="1"/>
    <col min="4113" max="4113" width="6.85546875" style="12" customWidth="1"/>
    <col min="4114" max="4114" width="0.42578125" style="12" customWidth="1"/>
    <col min="4115" max="4350" width="9.140625" style="12" customWidth="1"/>
    <col min="4351" max="4351" width="2" style="12" customWidth="1"/>
    <col min="4352" max="4352" width="15.5703125" style="12" customWidth="1"/>
    <col min="4353" max="4356" width="8.85546875" style="12" customWidth="1"/>
    <col min="4357" max="4357" width="1.42578125" style="12" customWidth="1"/>
    <col min="4358" max="4358" width="7.28515625" style="12" customWidth="1"/>
    <col min="4359" max="4359" width="1.42578125" style="12" customWidth="1"/>
    <col min="4360" max="4360" width="7.28515625" style="12" customWidth="1"/>
    <col min="4361" max="4361" width="1.42578125" style="12" customWidth="1"/>
    <col min="4362" max="4362" width="7.28515625" style="12" customWidth="1"/>
    <col min="4363" max="4363" width="8.85546875" style="12" customWidth="1"/>
    <col min="4364" max="4364" width="3" style="12" customWidth="1"/>
    <col min="4365" max="4365" width="8.85546875" style="12" customWidth="1"/>
    <col min="4366" max="4366" width="1.42578125" style="12" customWidth="1"/>
    <col min="4367" max="4367" width="7.28515625" style="12" customWidth="1"/>
    <col min="4368" max="4368" width="11.7109375" style="12" customWidth="1"/>
    <col min="4369" max="4369" width="6.85546875" style="12" customWidth="1"/>
    <col min="4370" max="4370" width="0.42578125" style="12" customWidth="1"/>
    <col min="4371" max="4606" width="9.140625" style="12" customWidth="1"/>
    <col min="4607" max="4607" width="2" style="12" customWidth="1"/>
    <col min="4608" max="4608" width="15.5703125" style="12" customWidth="1"/>
    <col min="4609" max="4612" width="8.85546875" style="12" customWidth="1"/>
    <col min="4613" max="4613" width="1.42578125" style="12" customWidth="1"/>
    <col min="4614" max="4614" width="7.28515625" style="12" customWidth="1"/>
    <col min="4615" max="4615" width="1.42578125" style="12" customWidth="1"/>
    <col min="4616" max="4616" width="7.28515625" style="12" customWidth="1"/>
    <col min="4617" max="4617" width="1.42578125" style="12" customWidth="1"/>
    <col min="4618" max="4618" width="7.28515625" style="12" customWidth="1"/>
    <col min="4619" max="4619" width="8.85546875" style="12" customWidth="1"/>
    <col min="4620" max="4620" width="3" style="12" customWidth="1"/>
    <col min="4621" max="4621" width="8.85546875" style="12" customWidth="1"/>
    <col min="4622" max="4622" width="1.42578125" style="12" customWidth="1"/>
    <col min="4623" max="4623" width="7.28515625" style="12" customWidth="1"/>
    <col min="4624" max="4624" width="11.7109375" style="12" customWidth="1"/>
    <col min="4625" max="4625" width="6.85546875" style="12" customWidth="1"/>
    <col min="4626" max="4626" width="0.42578125" style="12" customWidth="1"/>
    <col min="4627" max="4862" width="9.140625" style="12" customWidth="1"/>
    <col min="4863" max="4863" width="2" style="12" customWidth="1"/>
    <col min="4864" max="4864" width="15.5703125" style="12" customWidth="1"/>
    <col min="4865" max="4868" width="8.85546875" style="12" customWidth="1"/>
    <col min="4869" max="4869" width="1.42578125" style="12" customWidth="1"/>
    <col min="4870" max="4870" width="7.28515625" style="12" customWidth="1"/>
    <col min="4871" max="4871" width="1.42578125" style="12" customWidth="1"/>
    <col min="4872" max="4872" width="7.28515625" style="12" customWidth="1"/>
    <col min="4873" max="4873" width="1.42578125" style="12" customWidth="1"/>
    <col min="4874" max="4874" width="7.28515625" style="12" customWidth="1"/>
    <col min="4875" max="4875" width="8.85546875" style="12" customWidth="1"/>
    <col min="4876" max="4876" width="3" style="12" customWidth="1"/>
    <col min="4877" max="4877" width="8.85546875" style="12" customWidth="1"/>
    <col min="4878" max="4878" width="1.42578125" style="12" customWidth="1"/>
    <col min="4879" max="4879" width="7.28515625" style="12" customWidth="1"/>
    <col min="4880" max="4880" width="11.7109375" style="12" customWidth="1"/>
    <col min="4881" max="4881" width="6.85546875" style="12" customWidth="1"/>
    <col min="4882" max="4882" width="0.42578125" style="12" customWidth="1"/>
    <col min="4883" max="5118" width="9.140625" style="12" customWidth="1"/>
    <col min="5119" max="5119" width="2" style="12" customWidth="1"/>
    <col min="5120" max="5120" width="15.5703125" style="12" customWidth="1"/>
    <col min="5121" max="5124" width="8.85546875" style="12" customWidth="1"/>
    <col min="5125" max="5125" width="1.42578125" style="12" customWidth="1"/>
    <col min="5126" max="5126" width="7.28515625" style="12" customWidth="1"/>
    <col min="5127" max="5127" width="1.42578125" style="12" customWidth="1"/>
    <col min="5128" max="5128" width="7.28515625" style="12" customWidth="1"/>
    <col min="5129" max="5129" width="1.42578125" style="12" customWidth="1"/>
    <col min="5130" max="5130" width="7.28515625" style="12" customWidth="1"/>
    <col min="5131" max="5131" width="8.85546875" style="12" customWidth="1"/>
    <col min="5132" max="5132" width="3" style="12" customWidth="1"/>
    <col min="5133" max="5133" width="8.85546875" style="12" customWidth="1"/>
    <col min="5134" max="5134" width="1.42578125" style="12" customWidth="1"/>
    <col min="5135" max="5135" width="7.28515625" style="12" customWidth="1"/>
    <col min="5136" max="5136" width="11.7109375" style="12" customWidth="1"/>
    <col min="5137" max="5137" width="6.85546875" style="12" customWidth="1"/>
    <col min="5138" max="5138" width="0.42578125" style="12" customWidth="1"/>
    <col min="5139" max="5374" width="9.140625" style="12" customWidth="1"/>
    <col min="5375" max="5375" width="2" style="12" customWidth="1"/>
    <col min="5376" max="5376" width="15.5703125" style="12" customWidth="1"/>
    <col min="5377" max="5380" width="8.85546875" style="12" customWidth="1"/>
    <col min="5381" max="5381" width="1.42578125" style="12" customWidth="1"/>
    <col min="5382" max="5382" width="7.28515625" style="12" customWidth="1"/>
    <col min="5383" max="5383" width="1.42578125" style="12" customWidth="1"/>
    <col min="5384" max="5384" width="7.28515625" style="12" customWidth="1"/>
    <col min="5385" max="5385" width="1.42578125" style="12" customWidth="1"/>
    <col min="5386" max="5386" width="7.28515625" style="12" customWidth="1"/>
    <col min="5387" max="5387" width="8.85546875" style="12" customWidth="1"/>
    <col min="5388" max="5388" width="3" style="12" customWidth="1"/>
    <col min="5389" max="5389" width="8.85546875" style="12" customWidth="1"/>
    <col min="5390" max="5390" width="1.42578125" style="12" customWidth="1"/>
    <col min="5391" max="5391" width="7.28515625" style="12" customWidth="1"/>
    <col min="5392" max="5392" width="11.7109375" style="12" customWidth="1"/>
    <col min="5393" max="5393" width="6.85546875" style="12" customWidth="1"/>
    <col min="5394" max="5394" width="0.42578125" style="12" customWidth="1"/>
    <col min="5395" max="5630" width="9.140625" style="12" customWidth="1"/>
    <col min="5631" max="5631" width="2" style="12" customWidth="1"/>
    <col min="5632" max="5632" width="15.5703125" style="12" customWidth="1"/>
    <col min="5633" max="5636" width="8.85546875" style="12" customWidth="1"/>
    <col min="5637" max="5637" width="1.42578125" style="12" customWidth="1"/>
    <col min="5638" max="5638" width="7.28515625" style="12" customWidth="1"/>
    <col min="5639" max="5639" width="1.42578125" style="12" customWidth="1"/>
    <col min="5640" max="5640" width="7.28515625" style="12" customWidth="1"/>
    <col min="5641" max="5641" width="1.42578125" style="12" customWidth="1"/>
    <col min="5642" max="5642" width="7.28515625" style="12" customWidth="1"/>
    <col min="5643" max="5643" width="8.85546875" style="12" customWidth="1"/>
    <col min="5644" max="5644" width="3" style="12" customWidth="1"/>
    <col min="5645" max="5645" width="8.85546875" style="12" customWidth="1"/>
    <col min="5646" max="5646" width="1.42578125" style="12" customWidth="1"/>
    <col min="5647" max="5647" width="7.28515625" style="12" customWidth="1"/>
    <col min="5648" max="5648" width="11.7109375" style="12" customWidth="1"/>
    <col min="5649" max="5649" width="6.85546875" style="12" customWidth="1"/>
    <col min="5650" max="5650" width="0.42578125" style="12" customWidth="1"/>
    <col min="5651" max="5886" width="9.140625" style="12" customWidth="1"/>
    <col min="5887" max="5887" width="2" style="12" customWidth="1"/>
    <col min="5888" max="5888" width="15.5703125" style="12" customWidth="1"/>
    <col min="5889" max="5892" width="8.85546875" style="12" customWidth="1"/>
    <col min="5893" max="5893" width="1.42578125" style="12" customWidth="1"/>
    <col min="5894" max="5894" width="7.28515625" style="12" customWidth="1"/>
    <col min="5895" max="5895" width="1.42578125" style="12" customWidth="1"/>
    <col min="5896" max="5896" width="7.28515625" style="12" customWidth="1"/>
    <col min="5897" max="5897" width="1.42578125" style="12" customWidth="1"/>
    <col min="5898" max="5898" width="7.28515625" style="12" customWidth="1"/>
    <col min="5899" max="5899" width="8.85546875" style="12" customWidth="1"/>
    <col min="5900" max="5900" width="3" style="12" customWidth="1"/>
    <col min="5901" max="5901" width="8.85546875" style="12" customWidth="1"/>
    <col min="5902" max="5902" width="1.42578125" style="12" customWidth="1"/>
    <col min="5903" max="5903" width="7.28515625" style="12" customWidth="1"/>
    <col min="5904" max="5904" width="11.7109375" style="12" customWidth="1"/>
    <col min="5905" max="5905" width="6.85546875" style="12" customWidth="1"/>
    <col min="5906" max="5906" width="0.42578125" style="12" customWidth="1"/>
    <col min="5907" max="6142" width="9.140625" style="12" customWidth="1"/>
    <col min="6143" max="6143" width="2" style="12" customWidth="1"/>
    <col min="6144" max="6144" width="15.5703125" style="12" customWidth="1"/>
    <col min="6145" max="6148" width="8.85546875" style="12" customWidth="1"/>
    <col min="6149" max="6149" width="1.42578125" style="12" customWidth="1"/>
    <col min="6150" max="6150" width="7.28515625" style="12" customWidth="1"/>
    <col min="6151" max="6151" width="1.42578125" style="12" customWidth="1"/>
    <col min="6152" max="6152" width="7.28515625" style="12" customWidth="1"/>
    <col min="6153" max="6153" width="1.42578125" style="12" customWidth="1"/>
    <col min="6154" max="6154" width="7.28515625" style="12" customWidth="1"/>
    <col min="6155" max="6155" width="8.85546875" style="12" customWidth="1"/>
    <col min="6156" max="6156" width="3" style="12" customWidth="1"/>
    <col min="6157" max="6157" width="8.85546875" style="12" customWidth="1"/>
    <col min="6158" max="6158" width="1.42578125" style="12" customWidth="1"/>
    <col min="6159" max="6159" width="7.28515625" style="12" customWidth="1"/>
    <col min="6160" max="6160" width="11.7109375" style="12" customWidth="1"/>
    <col min="6161" max="6161" width="6.85546875" style="12" customWidth="1"/>
    <col min="6162" max="6162" width="0.42578125" style="12" customWidth="1"/>
    <col min="6163" max="6398" width="9.140625" style="12" customWidth="1"/>
    <col min="6399" max="6399" width="2" style="12" customWidth="1"/>
    <col min="6400" max="6400" width="15.5703125" style="12" customWidth="1"/>
    <col min="6401" max="6404" width="8.85546875" style="12" customWidth="1"/>
    <col min="6405" max="6405" width="1.42578125" style="12" customWidth="1"/>
    <col min="6406" max="6406" width="7.28515625" style="12" customWidth="1"/>
    <col min="6407" max="6407" width="1.42578125" style="12" customWidth="1"/>
    <col min="6408" max="6408" width="7.28515625" style="12" customWidth="1"/>
    <col min="6409" max="6409" width="1.42578125" style="12" customWidth="1"/>
    <col min="6410" max="6410" width="7.28515625" style="12" customWidth="1"/>
    <col min="6411" max="6411" width="8.85546875" style="12" customWidth="1"/>
    <col min="6412" max="6412" width="3" style="12" customWidth="1"/>
    <col min="6413" max="6413" width="8.85546875" style="12" customWidth="1"/>
    <col min="6414" max="6414" width="1.42578125" style="12" customWidth="1"/>
    <col min="6415" max="6415" width="7.28515625" style="12" customWidth="1"/>
    <col min="6416" max="6416" width="11.7109375" style="12" customWidth="1"/>
    <col min="6417" max="6417" width="6.85546875" style="12" customWidth="1"/>
    <col min="6418" max="6418" width="0.42578125" style="12" customWidth="1"/>
    <col min="6419" max="6654" width="9.140625" style="12" customWidth="1"/>
    <col min="6655" max="6655" width="2" style="12" customWidth="1"/>
    <col min="6656" max="6656" width="15.5703125" style="12" customWidth="1"/>
    <col min="6657" max="6660" width="8.85546875" style="12" customWidth="1"/>
    <col min="6661" max="6661" width="1.42578125" style="12" customWidth="1"/>
    <col min="6662" max="6662" width="7.28515625" style="12" customWidth="1"/>
    <col min="6663" max="6663" width="1.42578125" style="12" customWidth="1"/>
    <col min="6664" max="6664" width="7.28515625" style="12" customWidth="1"/>
    <col min="6665" max="6665" width="1.42578125" style="12" customWidth="1"/>
    <col min="6666" max="6666" width="7.28515625" style="12" customWidth="1"/>
    <col min="6667" max="6667" width="8.85546875" style="12" customWidth="1"/>
    <col min="6668" max="6668" width="3" style="12" customWidth="1"/>
    <col min="6669" max="6669" width="8.85546875" style="12" customWidth="1"/>
    <col min="6670" max="6670" width="1.42578125" style="12" customWidth="1"/>
    <col min="6671" max="6671" width="7.28515625" style="12" customWidth="1"/>
    <col min="6672" max="6672" width="11.7109375" style="12" customWidth="1"/>
    <col min="6673" max="6673" width="6.85546875" style="12" customWidth="1"/>
    <col min="6674" max="6674" width="0.42578125" style="12" customWidth="1"/>
    <col min="6675" max="6910" width="9.140625" style="12" customWidth="1"/>
    <col min="6911" max="6911" width="2" style="12" customWidth="1"/>
    <col min="6912" max="6912" width="15.5703125" style="12" customWidth="1"/>
    <col min="6913" max="6916" width="8.85546875" style="12" customWidth="1"/>
    <col min="6917" max="6917" width="1.42578125" style="12" customWidth="1"/>
    <col min="6918" max="6918" width="7.28515625" style="12" customWidth="1"/>
    <col min="6919" max="6919" width="1.42578125" style="12" customWidth="1"/>
    <col min="6920" max="6920" width="7.28515625" style="12" customWidth="1"/>
    <col min="6921" max="6921" width="1.42578125" style="12" customWidth="1"/>
    <col min="6922" max="6922" width="7.28515625" style="12" customWidth="1"/>
    <col min="6923" max="6923" width="8.85546875" style="12" customWidth="1"/>
    <col min="6924" max="6924" width="3" style="12" customWidth="1"/>
    <col min="6925" max="6925" width="8.85546875" style="12" customWidth="1"/>
    <col min="6926" max="6926" width="1.42578125" style="12" customWidth="1"/>
    <col min="6927" max="6927" width="7.28515625" style="12" customWidth="1"/>
    <col min="6928" max="6928" width="11.7109375" style="12" customWidth="1"/>
    <col min="6929" max="6929" width="6.85546875" style="12" customWidth="1"/>
    <col min="6930" max="6930" width="0.42578125" style="12" customWidth="1"/>
    <col min="6931" max="7166" width="9.140625" style="12" customWidth="1"/>
    <col min="7167" max="7167" width="2" style="12" customWidth="1"/>
    <col min="7168" max="7168" width="15.5703125" style="12" customWidth="1"/>
    <col min="7169" max="7172" width="8.85546875" style="12" customWidth="1"/>
    <col min="7173" max="7173" width="1.42578125" style="12" customWidth="1"/>
    <col min="7174" max="7174" width="7.28515625" style="12" customWidth="1"/>
    <col min="7175" max="7175" width="1.42578125" style="12" customWidth="1"/>
    <col min="7176" max="7176" width="7.28515625" style="12" customWidth="1"/>
    <col min="7177" max="7177" width="1.42578125" style="12" customWidth="1"/>
    <col min="7178" max="7178" width="7.28515625" style="12" customWidth="1"/>
    <col min="7179" max="7179" width="8.85546875" style="12" customWidth="1"/>
    <col min="7180" max="7180" width="3" style="12" customWidth="1"/>
    <col min="7181" max="7181" width="8.85546875" style="12" customWidth="1"/>
    <col min="7182" max="7182" width="1.42578125" style="12" customWidth="1"/>
    <col min="7183" max="7183" width="7.28515625" style="12" customWidth="1"/>
    <col min="7184" max="7184" width="11.7109375" style="12" customWidth="1"/>
    <col min="7185" max="7185" width="6.85546875" style="12" customWidth="1"/>
    <col min="7186" max="7186" width="0.42578125" style="12" customWidth="1"/>
    <col min="7187" max="7422" width="9.140625" style="12" customWidth="1"/>
    <col min="7423" max="7423" width="2" style="12" customWidth="1"/>
    <col min="7424" max="7424" width="15.5703125" style="12" customWidth="1"/>
    <col min="7425" max="7428" width="8.85546875" style="12" customWidth="1"/>
    <col min="7429" max="7429" width="1.42578125" style="12" customWidth="1"/>
    <col min="7430" max="7430" width="7.28515625" style="12" customWidth="1"/>
    <col min="7431" max="7431" width="1.42578125" style="12" customWidth="1"/>
    <col min="7432" max="7432" width="7.28515625" style="12" customWidth="1"/>
    <col min="7433" max="7433" width="1.42578125" style="12" customWidth="1"/>
    <col min="7434" max="7434" width="7.28515625" style="12" customWidth="1"/>
    <col min="7435" max="7435" width="8.85546875" style="12" customWidth="1"/>
    <col min="7436" max="7436" width="3" style="12" customWidth="1"/>
    <col min="7437" max="7437" width="8.85546875" style="12" customWidth="1"/>
    <col min="7438" max="7438" width="1.42578125" style="12" customWidth="1"/>
    <col min="7439" max="7439" width="7.28515625" style="12" customWidth="1"/>
    <col min="7440" max="7440" width="11.7109375" style="12" customWidth="1"/>
    <col min="7441" max="7441" width="6.85546875" style="12" customWidth="1"/>
    <col min="7442" max="7442" width="0.42578125" style="12" customWidth="1"/>
    <col min="7443" max="7678" width="9.140625" style="12" customWidth="1"/>
    <col min="7679" max="7679" width="2" style="12" customWidth="1"/>
    <col min="7680" max="7680" width="15.5703125" style="12" customWidth="1"/>
    <col min="7681" max="7684" width="8.85546875" style="12" customWidth="1"/>
    <col min="7685" max="7685" width="1.42578125" style="12" customWidth="1"/>
    <col min="7686" max="7686" width="7.28515625" style="12" customWidth="1"/>
    <col min="7687" max="7687" width="1.42578125" style="12" customWidth="1"/>
    <col min="7688" max="7688" width="7.28515625" style="12" customWidth="1"/>
    <col min="7689" max="7689" width="1.42578125" style="12" customWidth="1"/>
    <col min="7690" max="7690" width="7.28515625" style="12" customWidth="1"/>
    <col min="7691" max="7691" width="8.85546875" style="12" customWidth="1"/>
    <col min="7692" max="7692" width="3" style="12" customWidth="1"/>
    <col min="7693" max="7693" width="8.85546875" style="12" customWidth="1"/>
    <col min="7694" max="7694" width="1.42578125" style="12" customWidth="1"/>
    <col min="7695" max="7695" width="7.28515625" style="12" customWidth="1"/>
    <col min="7696" max="7696" width="11.7109375" style="12" customWidth="1"/>
    <col min="7697" max="7697" width="6.85546875" style="12" customWidth="1"/>
    <col min="7698" max="7698" width="0.42578125" style="12" customWidth="1"/>
    <col min="7699" max="7934" width="9.140625" style="12" customWidth="1"/>
    <col min="7935" max="7935" width="2" style="12" customWidth="1"/>
    <col min="7936" max="7936" width="15.5703125" style="12" customWidth="1"/>
    <col min="7937" max="7940" width="8.85546875" style="12" customWidth="1"/>
    <col min="7941" max="7941" width="1.42578125" style="12" customWidth="1"/>
    <col min="7942" max="7942" width="7.28515625" style="12" customWidth="1"/>
    <col min="7943" max="7943" width="1.42578125" style="12" customWidth="1"/>
    <col min="7944" max="7944" width="7.28515625" style="12" customWidth="1"/>
    <col min="7945" max="7945" width="1.42578125" style="12" customWidth="1"/>
    <col min="7946" max="7946" width="7.28515625" style="12" customWidth="1"/>
    <col min="7947" max="7947" width="8.85546875" style="12" customWidth="1"/>
    <col min="7948" max="7948" width="3" style="12" customWidth="1"/>
    <col min="7949" max="7949" width="8.85546875" style="12" customWidth="1"/>
    <col min="7950" max="7950" width="1.42578125" style="12" customWidth="1"/>
    <col min="7951" max="7951" width="7.28515625" style="12" customWidth="1"/>
    <col min="7952" max="7952" width="11.7109375" style="12" customWidth="1"/>
    <col min="7953" max="7953" width="6.85546875" style="12" customWidth="1"/>
    <col min="7954" max="7954" width="0.42578125" style="12" customWidth="1"/>
    <col min="7955" max="8190" width="9.140625" style="12" customWidth="1"/>
    <col min="8191" max="8191" width="2" style="12" customWidth="1"/>
    <col min="8192" max="8192" width="15.5703125" style="12" customWidth="1"/>
    <col min="8193" max="8196" width="8.85546875" style="12" customWidth="1"/>
    <col min="8197" max="8197" width="1.42578125" style="12" customWidth="1"/>
    <col min="8198" max="8198" width="7.28515625" style="12" customWidth="1"/>
    <col min="8199" max="8199" width="1.42578125" style="12" customWidth="1"/>
    <col min="8200" max="8200" width="7.28515625" style="12" customWidth="1"/>
    <col min="8201" max="8201" width="1.42578125" style="12" customWidth="1"/>
    <col min="8202" max="8202" width="7.28515625" style="12" customWidth="1"/>
    <col min="8203" max="8203" width="8.85546875" style="12" customWidth="1"/>
    <col min="8204" max="8204" width="3" style="12" customWidth="1"/>
    <col min="8205" max="8205" width="8.85546875" style="12" customWidth="1"/>
    <col min="8206" max="8206" width="1.42578125" style="12" customWidth="1"/>
    <col min="8207" max="8207" width="7.28515625" style="12" customWidth="1"/>
    <col min="8208" max="8208" width="11.7109375" style="12" customWidth="1"/>
    <col min="8209" max="8209" width="6.85546875" style="12" customWidth="1"/>
    <col min="8210" max="8210" width="0.42578125" style="12" customWidth="1"/>
    <col min="8211" max="8446" width="9.140625" style="12" customWidth="1"/>
    <col min="8447" max="8447" width="2" style="12" customWidth="1"/>
    <col min="8448" max="8448" width="15.5703125" style="12" customWidth="1"/>
    <col min="8449" max="8452" width="8.85546875" style="12" customWidth="1"/>
    <col min="8453" max="8453" width="1.42578125" style="12" customWidth="1"/>
    <col min="8454" max="8454" width="7.28515625" style="12" customWidth="1"/>
    <col min="8455" max="8455" width="1.42578125" style="12" customWidth="1"/>
    <col min="8456" max="8456" width="7.28515625" style="12" customWidth="1"/>
    <col min="8457" max="8457" width="1.42578125" style="12" customWidth="1"/>
    <col min="8458" max="8458" width="7.28515625" style="12" customWidth="1"/>
    <col min="8459" max="8459" width="8.85546875" style="12" customWidth="1"/>
    <col min="8460" max="8460" width="3" style="12" customWidth="1"/>
    <col min="8461" max="8461" width="8.85546875" style="12" customWidth="1"/>
    <col min="8462" max="8462" width="1.42578125" style="12" customWidth="1"/>
    <col min="8463" max="8463" width="7.28515625" style="12" customWidth="1"/>
    <col min="8464" max="8464" width="11.7109375" style="12" customWidth="1"/>
    <col min="8465" max="8465" width="6.85546875" style="12" customWidth="1"/>
    <col min="8466" max="8466" width="0.42578125" style="12" customWidth="1"/>
    <col min="8467" max="8702" width="9.140625" style="12" customWidth="1"/>
    <col min="8703" max="8703" width="2" style="12" customWidth="1"/>
    <col min="8704" max="8704" width="15.5703125" style="12" customWidth="1"/>
    <col min="8705" max="8708" width="8.85546875" style="12" customWidth="1"/>
    <col min="8709" max="8709" width="1.42578125" style="12" customWidth="1"/>
    <col min="8710" max="8710" width="7.28515625" style="12" customWidth="1"/>
    <col min="8711" max="8711" width="1.42578125" style="12" customWidth="1"/>
    <col min="8712" max="8712" width="7.28515625" style="12" customWidth="1"/>
    <col min="8713" max="8713" width="1.42578125" style="12" customWidth="1"/>
    <col min="8714" max="8714" width="7.28515625" style="12" customWidth="1"/>
    <col min="8715" max="8715" width="8.85546875" style="12" customWidth="1"/>
    <col min="8716" max="8716" width="3" style="12" customWidth="1"/>
    <col min="8717" max="8717" width="8.85546875" style="12" customWidth="1"/>
    <col min="8718" max="8718" width="1.42578125" style="12" customWidth="1"/>
    <col min="8719" max="8719" width="7.28515625" style="12" customWidth="1"/>
    <col min="8720" max="8720" width="11.7109375" style="12" customWidth="1"/>
    <col min="8721" max="8721" width="6.85546875" style="12" customWidth="1"/>
    <col min="8722" max="8722" width="0.42578125" style="12" customWidth="1"/>
    <col min="8723" max="8958" width="9.140625" style="12" customWidth="1"/>
    <col min="8959" max="8959" width="2" style="12" customWidth="1"/>
    <col min="8960" max="8960" width="15.5703125" style="12" customWidth="1"/>
    <col min="8961" max="8964" width="8.85546875" style="12" customWidth="1"/>
    <col min="8965" max="8965" width="1.42578125" style="12" customWidth="1"/>
    <col min="8966" max="8966" width="7.28515625" style="12" customWidth="1"/>
    <col min="8967" max="8967" width="1.42578125" style="12" customWidth="1"/>
    <col min="8968" max="8968" width="7.28515625" style="12" customWidth="1"/>
    <col min="8969" max="8969" width="1.42578125" style="12" customWidth="1"/>
    <col min="8970" max="8970" width="7.28515625" style="12" customWidth="1"/>
    <col min="8971" max="8971" width="8.85546875" style="12" customWidth="1"/>
    <col min="8972" max="8972" width="3" style="12" customWidth="1"/>
    <col min="8973" max="8973" width="8.85546875" style="12" customWidth="1"/>
    <col min="8974" max="8974" width="1.42578125" style="12" customWidth="1"/>
    <col min="8975" max="8975" width="7.28515625" style="12" customWidth="1"/>
    <col min="8976" max="8976" width="11.7109375" style="12" customWidth="1"/>
    <col min="8977" max="8977" width="6.85546875" style="12" customWidth="1"/>
    <col min="8978" max="8978" width="0.42578125" style="12" customWidth="1"/>
    <col min="8979" max="9214" width="9.140625" style="12" customWidth="1"/>
    <col min="9215" max="9215" width="2" style="12" customWidth="1"/>
    <col min="9216" max="9216" width="15.5703125" style="12" customWidth="1"/>
    <col min="9217" max="9220" width="8.85546875" style="12" customWidth="1"/>
    <col min="9221" max="9221" width="1.42578125" style="12" customWidth="1"/>
    <col min="9222" max="9222" width="7.28515625" style="12" customWidth="1"/>
    <col min="9223" max="9223" width="1.42578125" style="12" customWidth="1"/>
    <col min="9224" max="9224" width="7.28515625" style="12" customWidth="1"/>
    <col min="9225" max="9225" width="1.42578125" style="12" customWidth="1"/>
    <col min="9226" max="9226" width="7.28515625" style="12" customWidth="1"/>
    <col min="9227" max="9227" width="8.85546875" style="12" customWidth="1"/>
    <col min="9228" max="9228" width="3" style="12" customWidth="1"/>
    <col min="9229" max="9229" width="8.85546875" style="12" customWidth="1"/>
    <col min="9230" max="9230" width="1.42578125" style="12" customWidth="1"/>
    <col min="9231" max="9231" width="7.28515625" style="12" customWidth="1"/>
    <col min="9232" max="9232" width="11.7109375" style="12" customWidth="1"/>
    <col min="9233" max="9233" width="6.85546875" style="12" customWidth="1"/>
    <col min="9234" max="9234" width="0.42578125" style="12" customWidth="1"/>
    <col min="9235" max="9470" width="9.140625" style="12" customWidth="1"/>
    <col min="9471" max="9471" width="2" style="12" customWidth="1"/>
    <col min="9472" max="9472" width="15.5703125" style="12" customWidth="1"/>
    <col min="9473" max="9476" width="8.85546875" style="12" customWidth="1"/>
    <col min="9477" max="9477" width="1.42578125" style="12" customWidth="1"/>
    <col min="9478" max="9478" width="7.28515625" style="12" customWidth="1"/>
    <col min="9479" max="9479" width="1.42578125" style="12" customWidth="1"/>
    <col min="9480" max="9480" width="7.28515625" style="12" customWidth="1"/>
    <col min="9481" max="9481" width="1.42578125" style="12" customWidth="1"/>
    <col min="9482" max="9482" width="7.28515625" style="12" customWidth="1"/>
    <col min="9483" max="9483" width="8.85546875" style="12" customWidth="1"/>
    <col min="9484" max="9484" width="3" style="12" customWidth="1"/>
    <col min="9485" max="9485" width="8.85546875" style="12" customWidth="1"/>
    <col min="9486" max="9486" width="1.42578125" style="12" customWidth="1"/>
    <col min="9487" max="9487" width="7.28515625" style="12" customWidth="1"/>
    <col min="9488" max="9488" width="11.7109375" style="12" customWidth="1"/>
    <col min="9489" max="9489" width="6.85546875" style="12" customWidth="1"/>
    <col min="9490" max="9490" width="0.42578125" style="12" customWidth="1"/>
    <col min="9491" max="9726" width="9.140625" style="12" customWidth="1"/>
    <col min="9727" max="9727" width="2" style="12" customWidth="1"/>
    <col min="9728" max="9728" width="15.5703125" style="12" customWidth="1"/>
    <col min="9729" max="9732" width="8.85546875" style="12" customWidth="1"/>
    <col min="9733" max="9733" width="1.42578125" style="12" customWidth="1"/>
    <col min="9734" max="9734" width="7.28515625" style="12" customWidth="1"/>
    <col min="9735" max="9735" width="1.42578125" style="12" customWidth="1"/>
    <col min="9736" max="9736" width="7.28515625" style="12" customWidth="1"/>
    <col min="9737" max="9737" width="1.42578125" style="12" customWidth="1"/>
    <col min="9738" max="9738" width="7.28515625" style="12" customWidth="1"/>
    <col min="9739" max="9739" width="8.85546875" style="12" customWidth="1"/>
    <col min="9740" max="9740" width="3" style="12" customWidth="1"/>
    <col min="9741" max="9741" width="8.85546875" style="12" customWidth="1"/>
    <col min="9742" max="9742" width="1.42578125" style="12" customWidth="1"/>
    <col min="9743" max="9743" width="7.28515625" style="12" customWidth="1"/>
    <col min="9744" max="9744" width="11.7109375" style="12" customWidth="1"/>
    <col min="9745" max="9745" width="6.85546875" style="12" customWidth="1"/>
    <col min="9746" max="9746" width="0.42578125" style="12" customWidth="1"/>
    <col min="9747" max="9982" width="9.140625" style="12" customWidth="1"/>
    <col min="9983" max="9983" width="2" style="12" customWidth="1"/>
    <col min="9984" max="9984" width="15.5703125" style="12" customWidth="1"/>
    <col min="9985" max="9988" width="8.85546875" style="12" customWidth="1"/>
    <col min="9989" max="9989" width="1.42578125" style="12" customWidth="1"/>
    <col min="9990" max="9990" width="7.28515625" style="12" customWidth="1"/>
    <col min="9991" max="9991" width="1.42578125" style="12" customWidth="1"/>
    <col min="9992" max="9992" width="7.28515625" style="12" customWidth="1"/>
    <col min="9993" max="9993" width="1.42578125" style="12" customWidth="1"/>
    <col min="9994" max="9994" width="7.28515625" style="12" customWidth="1"/>
    <col min="9995" max="9995" width="8.85546875" style="12" customWidth="1"/>
    <col min="9996" max="9996" width="3" style="12" customWidth="1"/>
    <col min="9997" max="9997" width="8.85546875" style="12" customWidth="1"/>
    <col min="9998" max="9998" width="1.42578125" style="12" customWidth="1"/>
    <col min="9999" max="9999" width="7.28515625" style="12" customWidth="1"/>
    <col min="10000" max="10000" width="11.7109375" style="12" customWidth="1"/>
    <col min="10001" max="10001" width="6.85546875" style="12" customWidth="1"/>
    <col min="10002" max="10002" width="0.42578125" style="12" customWidth="1"/>
    <col min="10003" max="10238" width="9.140625" style="12" customWidth="1"/>
    <col min="10239" max="10239" width="2" style="12" customWidth="1"/>
    <col min="10240" max="10240" width="15.5703125" style="12" customWidth="1"/>
    <col min="10241" max="10244" width="8.85546875" style="12" customWidth="1"/>
    <col min="10245" max="10245" width="1.42578125" style="12" customWidth="1"/>
    <col min="10246" max="10246" width="7.28515625" style="12" customWidth="1"/>
    <col min="10247" max="10247" width="1.42578125" style="12" customWidth="1"/>
    <col min="10248" max="10248" width="7.28515625" style="12" customWidth="1"/>
    <col min="10249" max="10249" width="1.42578125" style="12" customWidth="1"/>
    <col min="10250" max="10250" width="7.28515625" style="12" customWidth="1"/>
    <col min="10251" max="10251" width="8.85546875" style="12" customWidth="1"/>
    <col min="10252" max="10252" width="3" style="12" customWidth="1"/>
    <col min="10253" max="10253" width="8.85546875" style="12" customWidth="1"/>
    <col min="10254" max="10254" width="1.42578125" style="12" customWidth="1"/>
    <col min="10255" max="10255" width="7.28515625" style="12" customWidth="1"/>
    <col min="10256" max="10256" width="11.7109375" style="12" customWidth="1"/>
    <col min="10257" max="10257" width="6.85546875" style="12" customWidth="1"/>
    <col min="10258" max="10258" width="0.42578125" style="12" customWidth="1"/>
    <col min="10259" max="10494" width="9.140625" style="12" customWidth="1"/>
    <col min="10495" max="10495" width="2" style="12" customWidth="1"/>
    <col min="10496" max="10496" width="15.5703125" style="12" customWidth="1"/>
    <col min="10497" max="10500" width="8.85546875" style="12" customWidth="1"/>
    <col min="10501" max="10501" width="1.42578125" style="12" customWidth="1"/>
    <col min="10502" max="10502" width="7.28515625" style="12" customWidth="1"/>
    <col min="10503" max="10503" width="1.42578125" style="12" customWidth="1"/>
    <col min="10504" max="10504" width="7.28515625" style="12" customWidth="1"/>
    <col min="10505" max="10505" width="1.42578125" style="12" customWidth="1"/>
    <col min="10506" max="10506" width="7.28515625" style="12" customWidth="1"/>
    <col min="10507" max="10507" width="8.85546875" style="12" customWidth="1"/>
    <col min="10508" max="10508" width="3" style="12" customWidth="1"/>
    <col min="10509" max="10509" width="8.85546875" style="12" customWidth="1"/>
    <col min="10510" max="10510" width="1.42578125" style="12" customWidth="1"/>
    <col min="10511" max="10511" width="7.28515625" style="12" customWidth="1"/>
    <col min="10512" max="10512" width="11.7109375" style="12" customWidth="1"/>
    <col min="10513" max="10513" width="6.85546875" style="12" customWidth="1"/>
    <col min="10514" max="10514" width="0.42578125" style="12" customWidth="1"/>
    <col min="10515" max="10750" width="9.140625" style="12" customWidth="1"/>
    <col min="10751" max="10751" width="2" style="12" customWidth="1"/>
    <col min="10752" max="10752" width="15.5703125" style="12" customWidth="1"/>
    <col min="10753" max="10756" width="8.85546875" style="12" customWidth="1"/>
    <col min="10757" max="10757" width="1.42578125" style="12" customWidth="1"/>
    <col min="10758" max="10758" width="7.28515625" style="12" customWidth="1"/>
    <col min="10759" max="10759" width="1.42578125" style="12" customWidth="1"/>
    <col min="10760" max="10760" width="7.28515625" style="12" customWidth="1"/>
    <col min="10761" max="10761" width="1.42578125" style="12" customWidth="1"/>
    <col min="10762" max="10762" width="7.28515625" style="12" customWidth="1"/>
    <col min="10763" max="10763" width="8.85546875" style="12" customWidth="1"/>
    <col min="10764" max="10764" width="3" style="12" customWidth="1"/>
    <col min="10765" max="10765" width="8.85546875" style="12" customWidth="1"/>
    <col min="10766" max="10766" width="1.42578125" style="12" customWidth="1"/>
    <col min="10767" max="10767" width="7.28515625" style="12" customWidth="1"/>
    <col min="10768" max="10768" width="11.7109375" style="12" customWidth="1"/>
    <col min="10769" max="10769" width="6.85546875" style="12" customWidth="1"/>
    <col min="10770" max="10770" width="0.42578125" style="12" customWidth="1"/>
    <col min="10771" max="11006" width="9.140625" style="12" customWidth="1"/>
    <col min="11007" max="11007" width="2" style="12" customWidth="1"/>
    <col min="11008" max="11008" width="15.5703125" style="12" customWidth="1"/>
    <col min="11009" max="11012" width="8.85546875" style="12" customWidth="1"/>
    <col min="11013" max="11013" width="1.42578125" style="12" customWidth="1"/>
    <col min="11014" max="11014" width="7.28515625" style="12" customWidth="1"/>
    <col min="11015" max="11015" width="1.42578125" style="12" customWidth="1"/>
    <col min="11016" max="11016" width="7.28515625" style="12" customWidth="1"/>
    <col min="11017" max="11017" width="1.42578125" style="12" customWidth="1"/>
    <col min="11018" max="11018" width="7.28515625" style="12" customWidth="1"/>
    <col min="11019" max="11019" width="8.85546875" style="12" customWidth="1"/>
    <col min="11020" max="11020" width="3" style="12" customWidth="1"/>
    <col min="11021" max="11021" width="8.85546875" style="12" customWidth="1"/>
    <col min="11022" max="11022" width="1.42578125" style="12" customWidth="1"/>
    <col min="11023" max="11023" width="7.28515625" style="12" customWidth="1"/>
    <col min="11024" max="11024" width="11.7109375" style="12" customWidth="1"/>
    <col min="11025" max="11025" width="6.85546875" style="12" customWidth="1"/>
    <col min="11026" max="11026" width="0.42578125" style="12" customWidth="1"/>
    <col min="11027" max="11262" width="9.140625" style="12" customWidth="1"/>
    <col min="11263" max="11263" width="2" style="12" customWidth="1"/>
    <col min="11264" max="11264" width="15.5703125" style="12" customWidth="1"/>
    <col min="11265" max="11268" width="8.85546875" style="12" customWidth="1"/>
    <col min="11269" max="11269" width="1.42578125" style="12" customWidth="1"/>
    <col min="11270" max="11270" width="7.28515625" style="12" customWidth="1"/>
    <col min="11271" max="11271" width="1.42578125" style="12" customWidth="1"/>
    <col min="11272" max="11272" width="7.28515625" style="12" customWidth="1"/>
    <col min="11273" max="11273" width="1.42578125" style="12" customWidth="1"/>
    <col min="11274" max="11274" width="7.28515625" style="12" customWidth="1"/>
    <col min="11275" max="11275" width="8.85546875" style="12" customWidth="1"/>
    <col min="11276" max="11276" width="3" style="12" customWidth="1"/>
    <col min="11277" max="11277" width="8.85546875" style="12" customWidth="1"/>
    <col min="11278" max="11278" width="1.42578125" style="12" customWidth="1"/>
    <col min="11279" max="11279" width="7.28515625" style="12" customWidth="1"/>
    <col min="11280" max="11280" width="11.7109375" style="12" customWidth="1"/>
    <col min="11281" max="11281" width="6.85546875" style="12" customWidth="1"/>
    <col min="11282" max="11282" width="0.42578125" style="12" customWidth="1"/>
    <col min="11283" max="11518" width="9.140625" style="12" customWidth="1"/>
    <col min="11519" max="11519" width="2" style="12" customWidth="1"/>
    <col min="11520" max="11520" width="15.5703125" style="12" customWidth="1"/>
    <col min="11521" max="11524" width="8.85546875" style="12" customWidth="1"/>
    <col min="11525" max="11525" width="1.42578125" style="12" customWidth="1"/>
    <col min="11526" max="11526" width="7.28515625" style="12" customWidth="1"/>
    <col min="11527" max="11527" width="1.42578125" style="12" customWidth="1"/>
    <col min="11528" max="11528" width="7.28515625" style="12" customWidth="1"/>
    <col min="11529" max="11529" width="1.42578125" style="12" customWidth="1"/>
    <col min="11530" max="11530" width="7.28515625" style="12" customWidth="1"/>
    <col min="11531" max="11531" width="8.85546875" style="12" customWidth="1"/>
    <col min="11532" max="11532" width="3" style="12" customWidth="1"/>
    <col min="11533" max="11533" width="8.85546875" style="12" customWidth="1"/>
    <col min="11534" max="11534" width="1.42578125" style="12" customWidth="1"/>
    <col min="11535" max="11535" width="7.28515625" style="12" customWidth="1"/>
    <col min="11536" max="11536" width="11.7109375" style="12" customWidth="1"/>
    <col min="11537" max="11537" width="6.85546875" style="12" customWidth="1"/>
    <col min="11538" max="11538" width="0.42578125" style="12" customWidth="1"/>
    <col min="11539" max="11774" width="9.140625" style="12" customWidth="1"/>
    <col min="11775" max="11775" width="2" style="12" customWidth="1"/>
    <col min="11776" max="11776" width="15.5703125" style="12" customWidth="1"/>
    <col min="11777" max="11780" width="8.85546875" style="12" customWidth="1"/>
    <col min="11781" max="11781" width="1.42578125" style="12" customWidth="1"/>
    <col min="11782" max="11782" width="7.28515625" style="12" customWidth="1"/>
    <col min="11783" max="11783" width="1.42578125" style="12" customWidth="1"/>
    <col min="11784" max="11784" width="7.28515625" style="12" customWidth="1"/>
    <col min="11785" max="11785" width="1.42578125" style="12" customWidth="1"/>
    <col min="11786" max="11786" width="7.28515625" style="12" customWidth="1"/>
    <col min="11787" max="11787" width="8.85546875" style="12" customWidth="1"/>
    <col min="11788" max="11788" width="3" style="12" customWidth="1"/>
    <col min="11789" max="11789" width="8.85546875" style="12" customWidth="1"/>
    <col min="11790" max="11790" width="1.42578125" style="12" customWidth="1"/>
    <col min="11791" max="11791" width="7.28515625" style="12" customWidth="1"/>
    <col min="11792" max="11792" width="11.7109375" style="12" customWidth="1"/>
    <col min="11793" max="11793" width="6.85546875" style="12" customWidth="1"/>
    <col min="11794" max="11794" width="0.42578125" style="12" customWidth="1"/>
    <col min="11795" max="12030" width="9.140625" style="12" customWidth="1"/>
    <col min="12031" max="12031" width="2" style="12" customWidth="1"/>
    <col min="12032" max="12032" width="15.5703125" style="12" customWidth="1"/>
    <col min="12033" max="12036" width="8.85546875" style="12" customWidth="1"/>
    <col min="12037" max="12037" width="1.42578125" style="12" customWidth="1"/>
    <col min="12038" max="12038" width="7.28515625" style="12" customWidth="1"/>
    <col min="12039" max="12039" width="1.42578125" style="12" customWidth="1"/>
    <col min="12040" max="12040" width="7.28515625" style="12" customWidth="1"/>
    <col min="12041" max="12041" width="1.42578125" style="12" customWidth="1"/>
    <col min="12042" max="12042" width="7.28515625" style="12" customWidth="1"/>
    <col min="12043" max="12043" width="8.85546875" style="12" customWidth="1"/>
    <col min="12044" max="12044" width="3" style="12" customWidth="1"/>
    <col min="12045" max="12045" width="8.85546875" style="12" customWidth="1"/>
    <col min="12046" max="12046" width="1.42578125" style="12" customWidth="1"/>
    <col min="12047" max="12047" width="7.28515625" style="12" customWidth="1"/>
    <col min="12048" max="12048" width="11.7109375" style="12" customWidth="1"/>
    <col min="12049" max="12049" width="6.85546875" style="12" customWidth="1"/>
    <col min="12050" max="12050" width="0.42578125" style="12" customWidth="1"/>
    <col min="12051" max="12286" width="9.140625" style="12" customWidth="1"/>
    <col min="12287" max="12287" width="2" style="12" customWidth="1"/>
    <col min="12288" max="12288" width="15.5703125" style="12" customWidth="1"/>
    <col min="12289" max="12292" width="8.85546875" style="12" customWidth="1"/>
    <col min="12293" max="12293" width="1.42578125" style="12" customWidth="1"/>
    <col min="12294" max="12294" width="7.28515625" style="12" customWidth="1"/>
    <col min="12295" max="12295" width="1.42578125" style="12" customWidth="1"/>
    <col min="12296" max="12296" width="7.28515625" style="12" customWidth="1"/>
    <col min="12297" max="12297" width="1.42578125" style="12" customWidth="1"/>
    <col min="12298" max="12298" width="7.28515625" style="12" customWidth="1"/>
    <col min="12299" max="12299" width="8.85546875" style="12" customWidth="1"/>
    <col min="12300" max="12300" width="3" style="12" customWidth="1"/>
    <col min="12301" max="12301" width="8.85546875" style="12" customWidth="1"/>
    <col min="12302" max="12302" width="1.42578125" style="12" customWidth="1"/>
    <col min="12303" max="12303" width="7.28515625" style="12" customWidth="1"/>
    <col min="12304" max="12304" width="11.7109375" style="12" customWidth="1"/>
    <col min="12305" max="12305" width="6.85546875" style="12" customWidth="1"/>
    <col min="12306" max="12306" width="0.42578125" style="12" customWidth="1"/>
    <col min="12307" max="12542" width="9.140625" style="12" customWidth="1"/>
    <col min="12543" max="12543" width="2" style="12" customWidth="1"/>
    <col min="12544" max="12544" width="15.5703125" style="12" customWidth="1"/>
    <col min="12545" max="12548" width="8.85546875" style="12" customWidth="1"/>
    <col min="12549" max="12549" width="1.42578125" style="12" customWidth="1"/>
    <col min="12550" max="12550" width="7.28515625" style="12" customWidth="1"/>
    <col min="12551" max="12551" width="1.42578125" style="12" customWidth="1"/>
    <col min="12552" max="12552" width="7.28515625" style="12" customWidth="1"/>
    <col min="12553" max="12553" width="1.42578125" style="12" customWidth="1"/>
    <col min="12554" max="12554" width="7.28515625" style="12" customWidth="1"/>
    <col min="12555" max="12555" width="8.85546875" style="12" customWidth="1"/>
    <col min="12556" max="12556" width="3" style="12" customWidth="1"/>
    <col min="12557" max="12557" width="8.85546875" style="12" customWidth="1"/>
    <col min="12558" max="12558" width="1.42578125" style="12" customWidth="1"/>
    <col min="12559" max="12559" width="7.28515625" style="12" customWidth="1"/>
    <col min="12560" max="12560" width="11.7109375" style="12" customWidth="1"/>
    <col min="12561" max="12561" width="6.85546875" style="12" customWidth="1"/>
    <col min="12562" max="12562" width="0.42578125" style="12" customWidth="1"/>
    <col min="12563" max="12798" width="9.140625" style="12" customWidth="1"/>
    <col min="12799" max="12799" width="2" style="12" customWidth="1"/>
    <col min="12800" max="12800" width="15.5703125" style="12" customWidth="1"/>
    <col min="12801" max="12804" width="8.85546875" style="12" customWidth="1"/>
    <col min="12805" max="12805" width="1.42578125" style="12" customWidth="1"/>
    <col min="12806" max="12806" width="7.28515625" style="12" customWidth="1"/>
    <col min="12807" max="12807" width="1.42578125" style="12" customWidth="1"/>
    <col min="12808" max="12808" width="7.28515625" style="12" customWidth="1"/>
    <col min="12809" max="12809" width="1.42578125" style="12" customWidth="1"/>
    <col min="12810" max="12810" width="7.28515625" style="12" customWidth="1"/>
    <col min="12811" max="12811" width="8.85546875" style="12" customWidth="1"/>
    <col min="12812" max="12812" width="3" style="12" customWidth="1"/>
    <col min="12813" max="12813" width="8.85546875" style="12" customWidth="1"/>
    <col min="12814" max="12814" width="1.42578125" style="12" customWidth="1"/>
    <col min="12815" max="12815" width="7.28515625" style="12" customWidth="1"/>
    <col min="12816" max="12816" width="11.7109375" style="12" customWidth="1"/>
    <col min="12817" max="12817" width="6.85546875" style="12" customWidth="1"/>
    <col min="12818" max="12818" width="0.42578125" style="12" customWidth="1"/>
    <col min="12819" max="13054" width="9.140625" style="12" customWidth="1"/>
    <col min="13055" max="13055" width="2" style="12" customWidth="1"/>
    <col min="13056" max="13056" width="15.5703125" style="12" customWidth="1"/>
    <col min="13057" max="13060" width="8.85546875" style="12" customWidth="1"/>
    <col min="13061" max="13061" width="1.42578125" style="12" customWidth="1"/>
    <col min="13062" max="13062" width="7.28515625" style="12" customWidth="1"/>
    <col min="13063" max="13063" width="1.42578125" style="12" customWidth="1"/>
    <col min="13064" max="13064" width="7.28515625" style="12" customWidth="1"/>
    <col min="13065" max="13065" width="1.42578125" style="12" customWidth="1"/>
    <col min="13066" max="13066" width="7.28515625" style="12" customWidth="1"/>
    <col min="13067" max="13067" width="8.85546875" style="12" customWidth="1"/>
    <col min="13068" max="13068" width="3" style="12" customWidth="1"/>
    <col min="13069" max="13069" width="8.85546875" style="12" customWidth="1"/>
    <col min="13070" max="13070" width="1.42578125" style="12" customWidth="1"/>
    <col min="13071" max="13071" width="7.28515625" style="12" customWidth="1"/>
    <col min="13072" max="13072" width="11.7109375" style="12" customWidth="1"/>
    <col min="13073" max="13073" width="6.85546875" style="12" customWidth="1"/>
    <col min="13074" max="13074" width="0.42578125" style="12" customWidth="1"/>
    <col min="13075" max="13310" width="9.140625" style="12" customWidth="1"/>
    <col min="13311" max="13311" width="2" style="12" customWidth="1"/>
    <col min="13312" max="13312" width="15.5703125" style="12" customWidth="1"/>
    <col min="13313" max="13316" width="8.85546875" style="12" customWidth="1"/>
    <col min="13317" max="13317" width="1.42578125" style="12" customWidth="1"/>
    <col min="13318" max="13318" width="7.28515625" style="12" customWidth="1"/>
    <col min="13319" max="13319" width="1.42578125" style="12" customWidth="1"/>
    <col min="13320" max="13320" width="7.28515625" style="12" customWidth="1"/>
    <col min="13321" max="13321" width="1.42578125" style="12" customWidth="1"/>
    <col min="13322" max="13322" width="7.28515625" style="12" customWidth="1"/>
    <col min="13323" max="13323" width="8.85546875" style="12" customWidth="1"/>
    <col min="13324" max="13324" width="3" style="12" customWidth="1"/>
    <col min="13325" max="13325" width="8.85546875" style="12" customWidth="1"/>
    <col min="13326" max="13326" width="1.42578125" style="12" customWidth="1"/>
    <col min="13327" max="13327" width="7.28515625" style="12" customWidth="1"/>
    <col min="13328" max="13328" width="11.7109375" style="12" customWidth="1"/>
    <col min="13329" max="13329" width="6.85546875" style="12" customWidth="1"/>
    <col min="13330" max="13330" width="0.42578125" style="12" customWidth="1"/>
    <col min="13331" max="13566" width="9.140625" style="12" customWidth="1"/>
    <col min="13567" max="13567" width="2" style="12" customWidth="1"/>
    <col min="13568" max="13568" width="15.5703125" style="12" customWidth="1"/>
    <col min="13569" max="13572" width="8.85546875" style="12" customWidth="1"/>
    <col min="13573" max="13573" width="1.42578125" style="12" customWidth="1"/>
    <col min="13574" max="13574" width="7.28515625" style="12" customWidth="1"/>
    <col min="13575" max="13575" width="1.42578125" style="12" customWidth="1"/>
    <col min="13576" max="13576" width="7.28515625" style="12" customWidth="1"/>
    <col min="13577" max="13577" width="1.42578125" style="12" customWidth="1"/>
    <col min="13578" max="13578" width="7.28515625" style="12" customWidth="1"/>
    <col min="13579" max="13579" width="8.85546875" style="12" customWidth="1"/>
    <col min="13580" max="13580" width="3" style="12" customWidth="1"/>
    <col min="13581" max="13581" width="8.85546875" style="12" customWidth="1"/>
    <col min="13582" max="13582" width="1.42578125" style="12" customWidth="1"/>
    <col min="13583" max="13583" width="7.28515625" style="12" customWidth="1"/>
    <col min="13584" max="13584" width="11.7109375" style="12" customWidth="1"/>
    <col min="13585" max="13585" width="6.85546875" style="12" customWidth="1"/>
    <col min="13586" max="13586" width="0.42578125" style="12" customWidth="1"/>
    <col min="13587" max="13822" width="9.140625" style="12" customWidth="1"/>
    <col min="13823" max="13823" width="2" style="12" customWidth="1"/>
    <col min="13824" max="13824" width="15.5703125" style="12" customWidth="1"/>
    <col min="13825" max="13828" width="8.85546875" style="12" customWidth="1"/>
    <col min="13829" max="13829" width="1.42578125" style="12" customWidth="1"/>
    <col min="13830" max="13830" width="7.28515625" style="12" customWidth="1"/>
    <col min="13831" max="13831" width="1.42578125" style="12" customWidth="1"/>
    <col min="13832" max="13832" width="7.28515625" style="12" customWidth="1"/>
    <col min="13833" max="13833" width="1.42578125" style="12" customWidth="1"/>
    <col min="13834" max="13834" width="7.28515625" style="12" customWidth="1"/>
    <col min="13835" max="13835" width="8.85546875" style="12" customWidth="1"/>
    <col min="13836" max="13836" width="3" style="12" customWidth="1"/>
    <col min="13837" max="13837" width="8.85546875" style="12" customWidth="1"/>
    <col min="13838" max="13838" width="1.42578125" style="12" customWidth="1"/>
    <col min="13839" max="13839" width="7.28515625" style="12" customWidth="1"/>
    <col min="13840" max="13840" width="11.7109375" style="12" customWidth="1"/>
    <col min="13841" max="13841" width="6.85546875" style="12" customWidth="1"/>
    <col min="13842" max="13842" width="0.42578125" style="12" customWidth="1"/>
    <col min="13843" max="14078" width="9.140625" style="12" customWidth="1"/>
    <col min="14079" max="14079" width="2" style="12" customWidth="1"/>
    <col min="14080" max="14080" width="15.5703125" style="12" customWidth="1"/>
    <col min="14081" max="14084" width="8.85546875" style="12" customWidth="1"/>
    <col min="14085" max="14085" width="1.42578125" style="12" customWidth="1"/>
    <col min="14086" max="14086" width="7.28515625" style="12" customWidth="1"/>
    <col min="14087" max="14087" width="1.42578125" style="12" customWidth="1"/>
    <col min="14088" max="14088" width="7.28515625" style="12" customWidth="1"/>
    <col min="14089" max="14089" width="1.42578125" style="12" customWidth="1"/>
    <col min="14090" max="14090" width="7.28515625" style="12" customWidth="1"/>
    <col min="14091" max="14091" width="8.85546875" style="12" customWidth="1"/>
    <col min="14092" max="14092" width="3" style="12" customWidth="1"/>
    <col min="14093" max="14093" width="8.85546875" style="12" customWidth="1"/>
    <col min="14094" max="14094" width="1.42578125" style="12" customWidth="1"/>
    <col min="14095" max="14095" width="7.28515625" style="12" customWidth="1"/>
    <col min="14096" max="14096" width="11.7109375" style="12" customWidth="1"/>
    <col min="14097" max="14097" width="6.85546875" style="12" customWidth="1"/>
    <col min="14098" max="14098" width="0.42578125" style="12" customWidth="1"/>
    <col min="14099" max="14334" width="9.140625" style="12" customWidth="1"/>
    <col min="14335" max="14335" width="2" style="12" customWidth="1"/>
    <col min="14336" max="14336" width="15.5703125" style="12" customWidth="1"/>
    <col min="14337" max="14340" width="8.85546875" style="12" customWidth="1"/>
    <col min="14341" max="14341" width="1.42578125" style="12" customWidth="1"/>
    <col min="14342" max="14342" width="7.28515625" style="12" customWidth="1"/>
    <col min="14343" max="14343" width="1.42578125" style="12" customWidth="1"/>
    <col min="14344" max="14344" width="7.28515625" style="12" customWidth="1"/>
    <col min="14345" max="14345" width="1.42578125" style="12" customWidth="1"/>
    <col min="14346" max="14346" width="7.28515625" style="12" customWidth="1"/>
    <col min="14347" max="14347" width="8.85546875" style="12" customWidth="1"/>
    <col min="14348" max="14348" width="3" style="12" customWidth="1"/>
    <col min="14349" max="14349" width="8.85546875" style="12" customWidth="1"/>
    <col min="14350" max="14350" width="1.42578125" style="12" customWidth="1"/>
    <col min="14351" max="14351" width="7.28515625" style="12" customWidth="1"/>
    <col min="14352" max="14352" width="11.7109375" style="12" customWidth="1"/>
    <col min="14353" max="14353" width="6.85546875" style="12" customWidth="1"/>
    <col min="14354" max="14354" width="0.42578125" style="12" customWidth="1"/>
    <col min="14355" max="14590" width="9.140625" style="12" customWidth="1"/>
    <col min="14591" max="14591" width="2" style="12" customWidth="1"/>
    <col min="14592" max="14592" width="15.5703125" style="12" customWidth="1"/>
    <col min="14593" max="14596" width="8.85546875" style="12" customWidth="1"/>
    <col min="14597" max="14597" width="1.42578125" style="12" customWidth="1"/>
    <col min="14598" max="14598" width="7.28515625" style="12" customWidth="1"/>
    <col min="14599" max="14599" width="1.42578125" style="12" customWidth="1"/>
    <col min="14600" max="14600" width="7.28515625" style="12" customWidth="1"/>
    <col min="14601" max="14601" width="1.42578125" style="12" customWidth="1"/>
    <col min="14602" max="14602" width="7.28515625" style="12" customWidth="1"/>
    <col min="14603" max="14603" width="8.85546875" style="12" customWidth="1"/>
    <col min="14604" max="14604" width="3" style="12" customWidth="1"/>
    <col min="14605" max="14605" width="8.85546875" style="12" customWidth="1"/>
    <col min="14606" max="14606" width="1.42578125" style="12" customWidth="1"/>
    <col min="14607" max="14607" width="7.28515625" style="12" customWidth="1"/>
    <col min="14608" max="14608" width="11.7109375" style="12" customWidth="1"/>
    <col min="14609" max="14609" width="6.85546875" style="12" customWidth="1"/>
    <col min="14610" max="14610" width="0.42578125" style="12" customWidth="1"/>
    <col min="14611" max="14846" width="9.140625" style="12" customWidth="1"/>
    <col min="14847" max="14847" width="2" style="12" customWidth="1"/>
    <col min="14848" max="14848" width="15.5703125" style="12" customWidth="1"/>
    <col min="14849" max="14852" width="8.85546875" style="12" customWidth="1"/>
    <col min="14853" max="14853" width="1.42578125" style="12" customWidth="1"/>
    <col min="14854" max="14854" width="7.28515625" style="12" customWidth="1"/>
    <col min="14855" max="14855" width="1.42578125" style="12" customWidth="1"/>
    <col min="14856" max="14856" width="7.28515625" style="12" customWidth="1"/>
    <col min="14857" max="14857" width="1.42578125" style="12" customWidth="1"/>
    <col min="14858" max="14858" width="7.28515625" style="12" customWidth="1"/>
    <col min="14859" max="14859" width="8.85546875" style="12" customWidth="1"/>
    <col min="14860" max="14860" width="3" style="12" customWidth="1"/>
    <col min="14861" max="14861" width="8.85546875" style="12" customWidth="1"/>
    <col min="14862" max="14862" width="1.42578125" style="12" customWidth="1"/>
    <col min="14863" max="14863" width="7.28515625" style="12" customWidth="1"/>
    <col min="14864" max="14864" width="11.7109375" style="12" customWidth="1"/>
    <col min="14865" max="14865" width="6.85546875" style="12" customWidth="1"/>
    <col min="14866" max="14866" width="0.42578125" style="12" customWidth="1"/>
    <col min="14867" max="15102" width="9.140625" style="12" customWidth="1"/>
    <col min="15103" max="15103" width="2" style="12" customWidth="1"/>
    <col min="15104" max="15104" width="15.5703125" style="12" customWidth="1"/>
    <col min="15105" max="15108" width="8.85546875" style="12" customWidth="1"/>
    <col min="15109" max="15109" width="1.42578125" style="12" customWidth="1"/>
    <col min="15110" max="15110" width="7.28515625" style="12" customWidth="1"/>
    <col min="15111" max="15111" width="1.42578125" style="12" customWidth="1"/>
    <col min="15112" max="15112" width="7.28515625" style="12" customWidth="1"/>
    <col min="15113" max="15113" width="1.42578125" style="12" customWidth="1"/>
    <col min="15114" max="15114" width="7.28515625" style="12" customWidth="1"/>
    <col min="15115" max="15115" width="8.85546875" style="12" customWidth="1"/>
    <col min="15116" max="15116" width="3" style="12" customWidth="1"/>
    <col min="15117" max="15117" width="8.85546875" style="12" customWidth="1"/>
    <col min="15118" max="15118" width="1.42578125" style="12" customWidth="1"/>
    <col min="15119" max="15119" width="7.28515625" style="12" customWidth="1"/>
    <col min="15120" max="15120" width="11.7109375" style="12" customWidth="1"/>
    <col min="15121" max="15121" width="6.85546875" style="12" customWidth="1"/>
    <col min="15122" max="15122" width="0.42578125" style="12" customWidth="1"/>
    <col min="15123" max="15358" width="9.140625" style="12" customWidth="1"/>
    <col min="15359" max="15359" width="2" style="12" customWidth="1"/>
    <col min="15360" max="15360" width="15.5703125" style="12" customWidth="1"/>
    <col min="15361" max="15364" width="8.85546875" style="12" customWidth="1"/>
    <col min="15365" max="15365" width="1.42578125" style="12" customWidth="1"/>
    <col min="15366" max="15366" width="7.28515625" style="12" customWidth="1"/>
    <col min="15367" max="15367" width="1.42578125" style="12" customWidth="1"/>
    <col min="15368" max="15368" width="7.28515625" style="12" customWidth="1"/>
    <col min="15369" max="15369" width="1.42578125" style="12" customWidth="1"/>
    <col min="15370" max="15370" width="7.28515625" style="12" customWidth="1"/>
    <col min="15371" max="15371" width="8.85546875" style="12" customWidth="1"/>
    <col min="15372" max="15372" width="3" style="12" customWidth="1"/>
    <col min="15373" max="15373" width="8.85546875" style="12" customWidth="1"/>
    <col min="15374" max="15374" width="1.42578125" style="12" customWidth="1"/>
    <col min="15375" max="15375" width="7.28515625" style="12" customWidth="1"/>
    <col min="15376" max="15376" width="11.7109375" style="12" customWidth="1"/>
    <col min="15377" max="15377" width="6.85546875" style="12" customWidth="1"/>
    <col min="15378" max="15378" width="0.42578125" style="12" customWidth="1"/>
    <col min="15379" max="15614" width="9.140625" style="12" customWidth="1"/>
    <col min="15615" max="15615" width="2" style="12" customWidth="1"/>
    <col min="15616" max="15616" width="15.5703125" style="12" customWidth="1"/>
    <col min="15617" max="15620" width="8.85546875" style="12" customWidth="1"/>
    <col min="15621" max="15621" width="1.42578125" style="12" customWidth="1"/>
    <col min="15622" max="15622" width="7.28515625" style="12" customWidth="1"/>
    <col min="15623" max="15623" width="1.42578125" style="12" customWidth="1"/>
    <col min="15624" max="15624" width="7.28515625" style="12" customWidth="1"/>
    <col min="15625" max="15625" width="1.42578125" style="12" customWidth="1"/>
    <col min="15626" max="15626" width="7.28515625" style="12" customWidth="1"/>
    <col min="15627" max="15627" width="8.85546875" style="12" customWidth="1"/>
    <col min="15628" max="15628" width="3" style="12" customWidth="1"/>
    <col min="15629" max="15629" width="8.85546875" style="12" customWidth="1"/>
    <col min="15630" max="15630" width="1.42578125" style="12" customWidth="1"/>
    <col min="15631" max="15631" width="7.28515625" style="12" customWidth="1"/>
    <col min="15632" max="15632" width="11.7109375" style="12" customWidth="1"/>
    <col min="15633" max="15633" width="6.85546875" style="12" customWidth="1"/>
    <col min="15634" max="15634" width="0.42578125" style="12" customWidth="1"/>
    <col min="15635" max="15870" width="9.140625" style="12" customWidth="1"/>
    <col min="15871" max="15871" width="2" style="12" customWidth="1"/>
    <col min="15872" max="15872" width="15.5703125" style="12" customWidth="1"/>
    <col min="15873" max="15876" width="8.85546875" style="12" customWidth="1"/>
    <col min="15877" max="15877" width="1.42578125" style="12" customWidth="1"/>
    <col min="15878" max="15878" width="7.28515625" style="12" customWidth="1"/>
    <col min="15879" max="15879" width="1.42578125" style="12" customWidth="1"/>
    <col min="15880" max="15880" width="7.28515625" style="12" customWidth="1"/>
    <col min="15881" max="15881" width="1.42578125" style="12" customWidth="1"/>
    <col min="15882" max="15882" width="7.28515625" style="12" customWidth="1"/>
    <col min="15883" max="15883" width="8.85546875" style="12" customWidth="1"/>
    <col min="15884" max="15884" width="3" style="12" customWidth="1"/>
    <col min="15885" max="15885" width="8.85546875" style="12" customWidth="1"/>
    <col min="15886" max="15886" width="1.42578125" style="12" customWidth="1"/>
    <col min="15887" max="15887" width="7.28515625" style="12" customWidth="1"/>
    <col min="15888" max="15888" width="11.7109375" style="12" customWidth="1"/>
    <col min="15889" max="15889" width="6.85546875" style="12" customWidth="1"/>
    <col min="15890" max="15890" width="0.42578125" style="12" customWidth="1"/>
    <col min="15891" max="16126" width="9.140625" style="12" customWidth="1"/>
    <col min="16127" max="16127" width="2" style="12" customWidth="1"/>
    <col min="16128" max="16128" width="15.5703125" style="12" customWidth="1"/>
    <col min="16129" max="16132" width="8.85546875" style="12" customWidth="1"/>
    <col min="16133" max="16133" width="1.42578125" style="12" customWidth="1"/>
    <col min="16134" max="16134" width="7.28515625" style="12" customWidth="1"/>
    <col min="16135" max="16135" width="1.42578125" style="12" customWidth="1"/>
    <col min="16136" max="16136" width="7.28515625" style="12" customWidth="1"/>
    <col min="16137" max="16137" width="1.42578125" style="12" customWidth="1"/>
    <col min="16138" max="16138" width="7.28515625" style="12" customWidth="1"/>
    <col min="16139" max="16139" width="8.85546875" style="12" customWidth="1"/>
    <col min="16140" max="16140" width="3" style="12" customWidth="1"/>
    <col min="16141" max="16141" width="8.85546875" style="12" customWidth="1"/>
    <col min="16142" max="16142" width="1.42578125" style="12" customWidth="1"/>
    <col min="16143" max="16143" width="7.28515625" style="12" customWidth="1"/>
    <col min="16144" max="16144" width="11.7109375" style="12" customWidth="1"/>
    <col min="16145" max="16145" width="6.85546875" style="12" customWidth="1"/>
    <col min="16146" max="16146" width="0.42578125" style="12" customWidth="1"/>
    <col min="16147" max="16382" width="9.140625" style="12" customWidth="1"/>
    <col min="16383" max="16384" width="9.140625" style="12"/>
  </cols>
  <sheetData>
    <row r="1" spans="1:24" s="1" customFormat="1" ht="19.350000000000001" customHeight="1" x14ac:dyDescent="0.25">
      <c r="B1" s="50" t="s">
        <v>146</v>
      </c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</row>
    <row r="2" spans="1:24" s="1" customFormat="1" ht="18.75" customHeight="1" x14ac:dyDescent="0.25"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</row>
    <row r="3" spans="1:24" s="2" customFormat="1" ht="31.35" customHeight="1" x14ac:dyDescent="0.2">
      <c r="B3" s="45" t="s">
        <v>145</v>
      </c>
      <c r="C3" s="136" t="s">
        <v>144</v>
      </c>
      <c r="D3" s="136"/>
      <c r="E3" s="136"/>
      <c r="F3" s="47"/>
      <c r="G3" s="46" t="s">
        <v>143</v>
      </c>
      <c r="H3" s="47"/>
      <c r="I3" s="137" t="s">
        <v>142</v>
      </c>
      <c r="J3" s="137"/>
      <c r="K3" s="3" t="s">
        <v>141</v>
      </c>
      <c r="L3" s="137" t="s">
        <v>140</v>
      </c>
      <c r="M3" s="137"/>
      <c r="N3" s="137"/>
      <c r="O3" s="137" t="s">
        <v>139</v>
      </c>
      <c r="P3" s="137"/>
      <c r="Q3" s="137"/>
      <c r="R3" s="137"/>
    </row>
    <row r="4" spans="1:24" s="2" customFormat="1" ht="31.35" customHeight="1" x14ac:dyDescent="0.2">
      <c r="B4" s="144" t="s">
        <v>138</v>
      </c>
      <c r="C4" s="145"/>
      <c r="D4" s="145"/>
      <c r="E4" s="145"/>
      <c r="F4" s="145"/>
      <c r="G4" s="145"/>
      <c r="H4" s="145"/>
      <c r="I4" s="145"/>
      <c r="J4" s="145"/>
      <c r="K4" s="145"/>
      <c r="L4" s="145"/>
      <c r="M4" s="145"/>
      <c r="N4" s="145"/>
      <c r="O4" s="145"/>
      <c r="P4" s="145"/>
      <c r="Q4" s="145"/>
      <c r="R4" s="146"/>
    </row>
    <row r="5" spans="1:24" s="2" customFormat="1" ht="16.350000000000001" customHeight="1" x14ac:dyDescent="0.2">
      <c r="A5" s="4"/>
      <c r="B5" s="68" t="s">
        <v>103</v>
      </c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</row>
    <row r="6" spans="1:24" s="2" customFormat="1" ht="16.350000000000001" customHeight="1" x14ac:dyDescent="0.2">
      <c r="A6" s="4"/>
      <c r="B6" s="68" t="s">
        <v>25</v>
      </c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</row>
    <row r="7" spans="1:24" s="2" customFormat="1" ht="44.25" customHeight="1" x14ac:dyDescent="0.2">
      <c r="A7" s="4"/>
      <c r="B7" s="5" t="s">
        <v>47</v>
      </c>
      <c r="C7" s="55" t="s">
        <v>137</v>
      </c>
      <c r="D7" s="56"/>
      <c r="E7" s="56"/>
      <c r="F7" s="57"/>
      <c r="G7" s="51">
        <v>120</v>
      </c>
      <c r="H7" s="52"/>
      <c r="I7" s="58">
        <v>0.48</v>
      </c>
      <c r="J7" s="58"/>
      <c r="K7" s="6">
        <v>0.48</v>
      </c>
      <c r="L7" s="58">
        <v>11.76</v>
      </c>
      <c r="M7" s="58"/>
      <c r="N7" s="58"/>
      <c r="O7" s="53">
        <v>53</v>
      </c>
      <c r="P7" s="53"/>
      <c r="Q7" s="53"/>
      <c r="R7" s="53"/>
    </row>
    <row r="8" spans="1:24" s="2" customFormat="1" ht="39.75" customHeight="1" x14ac:dyDescent="0.2">
      <c r="A8" s="4"/>
      <c r="B8" s="5" t="s">
        <v>66</v>
      </c>
      <c r="C8" s="55" t="s">
        <v>65</v>
      </c>
      <c r="D8" s="56"/>
      <c r="E8" s="56"/>
      <c r="F8" s="57"/>
      <c r="G8" s="51">
        <v>80</v>
      </c>
      <c r="H8" s="52"/>
      <c r="I8" s="58">
        <v>6.7709999999999999</v>
      </c>
      <c r="J8" s="58"/>
      <c r="K8" s="6">
        <v>7.859</v>
      </c>
      <c r="L8" s="58">
        <v>1.5509999999999999</v>
      </c>
      <c r="M8" s="58"/>
      <c r="N8" s="58"/>
      <c r="O8" s="59">
        <v>104</v>
      </c>
      <c r="P8" s="59"/>
      <c r="Q8" s="59"/>
      <c r="R8" s="59"/>
    </row>
    <row r="9" spans="1:24" s="7" customFormat="1" ht="36.75" customHeight="1" x14ac:dyDescent="0.2">
      <c r="B9" s="5" t="s">
        <v>43</v>
      </c>
      <c r="C9" s="55" t="s">
        <v>120</v>
      </c>
      <c r="D9" s="56"/>
      <c r="E9" s="56"/>
      <c r="F9" s="57"/>
      <c r="G9" s="95" t="s">
        <v>17</v>
      </c>
      <c r="H9" s="96"/>
      <c r="I9" s="58">
        <v>6.7030000000000003</v>
      </c>
      <c r="J9" s="58"/>
      <c r="K9" s="6">
        <v>8.7880000000000003</v>
      </c>
      <c r="L9" s="58">
        <v>33.069000000000003</v>
      </c>
      <c r="M9" s="58"/>
      <c r="N9" s="58"/>
      <c r="O9" s="59">
        <v>238</v>
      </c>
      <c r="P9" s="59"/>
      <c r="Q9" s="59"/>
      <c r="R9" s="59"/>
      <c r="S9" s="2"/>
      <c r="T9" s="2"/>
      <c r="U9" s="2"/>
      <c r="V9" s="2"/>
      <c r="W9" s="2"/>
      <c r="X9" s="2"/>
    </row>
    <row r="10" spans="1:24" s="7" customFormat="1" ht="27" customHeight="1" x14ac:dyDescent="0.2">
      <c r="B10" s="5" t="s">
        <v>101</v>
      </c>
      <c r="C10" s="55" t="s">
        <v>100</v>
      </c>
      <c r="D10" s="56"/>
      <c r="E10" s="56"/>
      <c r="F10" s="57"/>
      <c r="G10" s="95" t="s">
        <v>61</v>
      </c>
      <c r="H10" s="96"/>
      <c r="I10" s="58">
        <v>0.27300000000000002</v>
      </c>
      <c r="J10" s="58"/>
      <c r="K10" s="6">
        <v>5.7000000000000002E-2</v>
      </c>
      <c r="L10" s="58">
        <v>15.23</v>
      </c>
      <c r="M10" s="58"/>
      <c r="N10" s="58"/>
      <c r="O10" s="59">
        <v>63</v>
      </c>
      <c r="P10" s="59"/>
      <c r="Q10" s="59"/>
      <c r="R10" s="59"/>
      <c r="S10" s="2"/>
      <c r="T10" s="2"/>
      <c r="U10" s="2"/>
      <c r="V10" s="2"/>
      <c r="W10" s="2"/>
      <c r="X10" s="2"/>
    </row>
    <row r="11" spans="1:24" s="7" customFormat="1" ht="22.5" customHeight="1" x14ac:dyDescent="0.2">
      <c r="B11" s="5"/>
      <c r="C11" s="55" t="s">
        <v>14</v>
      </c>
      <c r="D11" s="56"/>
      <c r="E11" s="56"/>
      <c r="F11" s="57"/>
      <c r="G11" s="51">
        <v>25</v>
      </c>
      <c r="H11" s="52"/>
      <c r="I11" s="53">
        <v>1.5</v>
      </c>
      <c r="J11" s="53"/>
      <c r="K11" s="8">
        <v>0.25</v>
      </c>
      <c r="L11" s="53">
        <v>17.25</v>
      </c>
      <c r="M11" s="53"/>
      <c r="N11" s="53"/>
      <c r="O11" s="53">
        <v>77</v>
      </c>
      <c r="P11" s="53"/>
      <c r="Q11" s="53"/>
      <c r="R11" s="53"/>
      <c r="S11" s="2"/>
      <c r="T11" s="2"/>
      <c r="U11" s="2"/>
      <c r="V11" s="2"/>
      <c r="W11" s="2"/>
      <c r="X11" s="2"/>
    </row>
    <row r="12" spans="1:24" s="2" customFormat="1" ht="16.350000000000001" customHeight="1" x14ac:dyDescent="0.2">
      <c r="B12" s="63" t="s">
        <v>0</v>
      </c>
      <c r="C12" s="63"/>
      <c r="D12" s="63"/>
      <c r="E12" s="63"/>
      <c r="F12" s="63"/>
      <c r="G12" s="46">
        <v>602</v>
      </c>
      <c r="H12" s="47"/>
      <c r="I12" s="97">
        <f>I11+I10+I9+I8+I7</f>
        <v>15.727</v>
      </c>
      <c r="J12" s="97"/>
      <c r="K12" s="9">
        <f>K11+K10+K9+K8+K7</f>
        <v>17.434000000000001</v>
      </c>
      <c r="L12" s="97">
        <f>L11+L10+L9+L8+L7</f>
        <v>78.860000000000014</v>
      </c>
      <c r="M12" s="97"/>
      <c r="N12" s="97"/>
      <c r="O12" s="99">
        <f>O11+O10+O9+O8+O7</f>
        <v>535</v>
      </c>
      <c r="P12" s="99"/>
      <c r="Q12" s="99"/>
      <c r="R12" s="99"/>
    </row>
    <row r="13" spans="1:24" s="2" customFormat="1" ht="16.350000000000001" customHeight="1" x14ac:dyDescent="0.2">
      <c r="A13" s="4"/>
      <c r="B13" s="68" t="s">
        <v>13</v>
      </c>
      <c r="C13" s="68"/>
      <c r="D13" s="68"/>
      <c r="E13" s="68"/>
      <c r="F13" s="68"/>
      <c r="G13" s="68"/>
      <c r="H13" s="68"/>
      <c r="I13" s="68"/>
      <c r="J13" s="68"/>
      <c r="K13" s="68"/>
      <c r="L13" s="68"/>
      <c r="M13" s="68"/>
      <c r="N13" s="68"/>
      <c r="O13" s="68"/>
      <c r="P13" s="68"/>
      <c r="Q13" s="68"/>
      <c r="R13" s="68"/>
    </row>
    <row r="14" spans="1:24" s="7" customFormat="1" ht="41.25" customHeight="1" x14ac:dyDescent="0.2">
      <c r="B14" s="5" t="s">
        <v>47</v>
      </c>
      <c r="C14" s="55" t="s">
        <v>113</v>
      </c>
      <c r="D14" s="56"/>
      <c r="E14" s="56"/>
      <c r="F14" s="57"/>
      <c r="G14" s="51">
        <v>120</v>
      </c>
      <c r="H14" s="52"/>
      <c r="I14" s="58">
        <v>0.48</v>
      </c>
      <c r="J14" s="58"/>
      <c r="K14" s="6">
        <v>0.48</v>
      </c>
      <c r="L14" s="58">
        <v>11.76</v>
      </c>
      <c r="M14" s="58"/>
      <c r="N14" s="58"/>
      <c r="O14" s="53">
        <v>53</v>
      </c>
      <c r="P14" s="53"/>
      <c r="Q14" s="53"/>
      <c r="R14" s="53"/>
      <c r="S14" s="2"/>
      <c r="T14" s="2"/>
      <c r="U14" s="2"/>
      <c r="V14" s="2"/>
      <c r="W14" s="2"/>
      <c r="X14" s="2"/>
    </row>
    <row r="15" spans="1:24" s="7" customFormat="1" ht="33.75" customHeight="1" x14ac:dyDescent="0.2">
      <c r="B15" s="5" t="s">
        <v>12</v>
      </c>
      <c r="C15" s="55" t="s">
        <v>136</v>
      </c>
      <c r="D15" s="56"/>
      <c r="E15" s="56"/>
      <c r="F15" s="57"/>
      <c r="G15" s="51">
        <v>60</v>
      </c>
      <c r="H15" s="52"/>
      <c r="I15" s="58">
        <v>0.93100000000000005</v>
      </c>
      <c r="J15" s="58"/>
      <c r="K15" s="6">
        <v>3.0510000000000002</v>
      </c>
      <c r="L15" s="58">
        <v>9.1050000000000004</v>
      </c>
      <c r="M15" s="58"/>
      <c r="N15" s="58"/>
      <c r="O15" s="59">
        <v>68</v>
      </c>
      <c r="P15" s="59"/>
      <c r="Q15" s="59"/>
      <c r="R15" s="59"/>
      <c r="S15" s="2"/>
      <c r="T15" s="2"/>
      <c r="U15" s="2"/>
      <c r="V15" s="2"/>
      <c r="W15" s="2"/>
      <c r="X15" s="2"/>
    </row>
    <row r="16" spans="1:24" s="7" customFormat="1" ht="37.5" customHeight="1" x14ac:dyDescent="0.2">
      <c r="B16" s="5" t="s">
        <v>97</v>
      </c>
      <c r="C16" s="55" t="s">
        <v>135</v>
      </c>
      <c r="D16" s="56"/>
      <c r="E16" s="56"/>
      <c r="F16" s="57"/>
      <c r="G16" s="51">
        <v>200</v>
      </c>
      <c r="H16" s="52"/>
      <c r="I16" s="58">
        <v>2.1840000000000002</v>
      </c>
      <c r="J16" s="58"/>
      <c r="K16" s="6">
        <v>1.88</v>
      </c>
      <c r="L16" s="58">
        <v>25.184999999999999</v>
      </c>
      <c r="M16" s="58"/>
      <c r="N16" s="58"/>
      <c r="O16" s="59">
        <v>126</v>
      </c>
      <c r="P16" s="59"/>
      <c r="Q16" s="59"/>
      <c r="R16" s="59"/>
      <c r="S16" s="2"/>
      <c r="T16" s="2"/>
      <c r="U16" s="2"/>
      <c r="V16" s="2"/>
      <c r="W16" s="2"/>
      <c r="X16" s="2"/>
    </row>
    <row r="17" spans="1:24" s="7" customFormat="1" ht="35.25" customHeight="1" x14ac:dyDescent="0.2">
      <c r="B17" s="5" t="s">
        <v>134</v>
      </c>
      <c r="C17" s="55" t="s">
        <v>133</v>
      </c>
      <c r="D17" s="56"/>
      <c r="E17" s="56"/>
      <c r="F17" s="57"/>
      <c r="G17" s="138">
        <v>90</v>
      </c>
      <c r="H17" s="139"/>
      <c r="I17" s="58">
        <v>13.755000000000001</v>
      </c>
      <c r="J17" s="58"/>
      <c r="K17" s="6">
        <v>13.345000000000001</v>
      </c>
      <c r="L17" s="58">
        <v>8.8789999999999996</v>
      </c>
      <c r="M17" s="58"/>
      <c r="N17" s="58"/>
      <c r="O17" s="59">
        <v>211</v>
      </c>
      <c r="P17" s="59"/>
      <c r="Q17" s="59"/>
      <c r="R17" s="59"/>
      <c r="S17" s="2"/>
      <c r="T17" s="2"/>
      <c r="U17" s="2"/>
      <c r="V17" s="2"/>
      <c r="W17" s="2"/>
      <c r="X17" s="2"/>
    </row>
    <row r="18" spans="1:24" ht="33.75" customHeight="1" x14ac:dyDescent="0.25">
      <c r="A18" s="7"/>
      <c r="B18" s="5" t="s">
        <v>31</v>
      </c>
      <c r="C18" s="70" t="s">
        <v>30</v>
      </c>
      <c r="D18" s="70"/>
      <c r="E18" s="70"/>
      <c r="F18" s="70"/>
      <c r="G18" s="54">
        <v>150</v>
      </c>
      <c r="H18" s="54"/>
      <c r="I18" s="58">
        <v>6.6219999999999999</v>
      </c>
      <c r="J18" s="58"/>
      <c r="K18" s="6">
        <v>5.399</v>
      </c>
      <c r="L18" s="58">
        <v>40.875</v>
      </c>
      <c r="M18" s="58"/>
      <c r="N18" s="58"/>
      <c r="O18" s="59">
        <v>239</v>
      </c>
      <c r="P18" s="59"/>
      <c r="Q18" s="59"/>
      <c r="R18" s="59"/>
      <c r="S18" s="10"/>
      <c r="T18" s="10"/>
      <c r="U18" s="11"/>
      <c r="V18" s="11"/>
      <c r="W18" s="11"/>
      <c r="X18" s="11"/>
    </row>
    <row r="19" spans="1:24" s="7" customFormat="1" ht="33.75" customHeight="1" x14ac:dyDescent="0.2">
      <c r="B19" s="5" t="s">
        <v>83</v>
      </c>
      <c r="C19" s="55" t="s">
        <v>82</v>
      </c>
      <c r="D19" s="56"/>
      <c r="E19" s="56"/>
      <c r="F19" s="57"/>
      <c r="G19" s="95">
        <v>200</v>
      </c>
      <c r="H19" s="96"/>
      <c r="I19" s="58">
        <v>0.21</v>
      </c>
      <c r="J19" s="58"/>
      <c r="K19" s="6">
        <v>0.05</v>
      </c>
      <c r="L19" s="58">
        <v>15.02</v>
      </c>
      <c r="M19" s="58"/>
      <c r="N19" s="58"/>
      <c r="O19" s="59">
        <v>61</v>
      </c>
      <c r="P19" s="59"/>
      <c r="Q19" s="59"/>
      <c r="R19" s="59"/>
      <c r="S19" s="2"/>
      <c r="T19" s="2"/>
      <c r="U19" s="2"/>
      <c r="V19" s="2"/>
      <c r="W19" s="2"/>
      <c r="X19" s="2"/>
    </row>
    <row r="20" spans="1:24" s="7" customFormat="1" ht="22.5" customHeight="1" x14ac:dyDescent="0.2">
      <c r="B20" s="5"/>
      <c r="C20" s="55" t="s">
        <v>132</v>
      </c>
      <c r="D20" s="56"/>
      <c r="E20" s="56"/>
      <c r="F20" s="57"/>
      <c r="G20" s="51">
        <v>40</v>
      </c>
      <c r="H20" s="52"/>
      <c r="I20" s="53">
        <v>1.92</v>
      </c>
      <c r="J20" s="53"/>
      <c r="K20" s="8">
        <v>1.96</v>
      </c>
      <c r="L20" s="53">
        <v>8.8000000000000007</v>
      </c>
      <c r="M20" s="53"/>
      <c r="N20" s="53"/>
      <c r="O20" s="53">
        <v>59</v>
      </c>
      <c r="P20" s="53"/>
      <c r="Q20" s="53"/>
      <c r="R20" s="53"/>
      <c r="S20" s="2"/>
      <c r="T20" s="2"/>
      <c r="U20" s="2"/>
      <c r="V20" s="2"/>
      <c r="W20" s="2"/>
      <c r="X20" s="2"/>
    </row>
    <row r="21" spans="1:24" s="2" customFormat="1" ht="16.350000000000001" customHeight="1" x14ac:dyDescent="0.2">
      <c r="B21" s="63" t="s">
        <v>0</v>
      </c>
      <c r="C21" s="63"/>
      <c r="D21" s="63"/>
      <c r="E21" s="63"/>
      <c r="F21" s="63"/>
      <c r="G21" s="46">
        <v>860</v>
      </c>
      <c r="H21" s="47"/>
      <c r="I21" s="97">
        <f>I20+I19+I18+I17+I16+I15+I14</f>
        <v>26.102</v>
      </c>
      <c r="J21" s="97"/>
      <c r="K21" s="9">
        <f>K20+K19+K18+K17+K16+K15+K14</f>
        <v>26.165000000000003</v>
      </c>
      <c r="L21" s="97">
        <f>L20+L19+L18+L17+L16+L15+L14</f>
        <v>119.62400000000001</v>
      </c>
      <c r="M21" s="97"/>
      <c r="N21" s="97"/>
      <c r="O21" s="99">
        <f>SUM(O14:R20)</f>
        <v>817</v>
      </c>
      <c r="P21" s="99"/>
      <c r="Q21" s="99"/>
      <c r="R21" s="99"/>
    </row>
    <row r="22" spans="1:24" s="2" customFormat="1" ht="16.350000000000001" customHeight="1" x14ac:dyDescent="0.2">
      <c r="B22" s="13"/>
      <c r="C22" s="60" t="s">
        <v>27</v>
      </c>
      <c r="D22" s="61"/>
      <c r="E22" s="61"/>
      <c r="F22" s="62"/>
      <c r="G22" s="46">
        <v>1462</v>
      </c>
      <c r="H22" s="47"/>
      <c r="I22" s="81">
        <f>I21+I12</f>
        <v>41.829000000000001</v>
      </c>
      <c r="J22" s="82"/>
      <c r="K22" s="9">
        <f>K21+K12</f>
        <v>43.599000000000004</v>
      </c>
      <c r="L22" s="81">
        <f>L21+L12</f>
        <v>198.48400000000004</v>
      </c>
      <c r="M22" s="83"/>
      <c r="N22" s="82"/>
      <c r="O22" s="84">
        <f>O21+O12</f>
        <v>1352</v>
      </c>
      <c r="P22" s="85"/>
      <c r="Q22" s="14"/>
      <c r="R22" s="14"/>
    </row>
    <row r="23" spans="1:24" s="2" customFormat="1" ht="18.75" customHeight="1" x14ac:dyDescent="0.2">
      <c r="A23" s="4"/>
      <c r="B23" s="68" t="s">
        <v>90</v>
      </c>
      <c r="C23" s="68"/>
      <c r="D23" s="68"/>
      <c r="E23" s="68"/>
      <c r="F23" s="68"/>
      <c r="G23" s="68"/>
      <c r="H23" s="68"/>
      <c r="I23" s="68"/>
      <c r="J23" s="68"/>
      <c r="K23" s="68"/>
      <c r="L23" s="68"/>
      <c r="M23" s="68"/>
      <c r="N23" s="68"/>
      <c r="O23" s="68"/>
      <c r="P23" s="68"/>
      <c r="Q23" s="68"/>
      <c r="R23" s="68"/>
    </row>
    <row r="24" spans="1:24" s="16" customFormat="1" ht="16.350000000000001" customHeight="1" x14ac:dyDescent="0.2">
      <c r="A24" s="15"/>
      <c r="B24" s="124" t="s">
        <v>25</v>
      </c>
      <c r="C24" s="124"/>
      <c r="D24" s="124"/>
      <c r="E24" s="124"/>
      <c r="F24" s="124"/>
      <c r="G24" s="124"/>
      <c r="H24" s="124"/>
      <c r="I24" s="124"/>
      <c r="J24" s="124"/>
      <c r="K24" s="124"/>
      <c r="L24" s="124"/>
      <c r="M24" s="124"/>
      <c r="N24" s="124"/>
      <c r="O24" s="124"/>
      <c r="P24" s="124"/>
      <c r="Q24" s="124"/>
      <c r="R24" s="124"/>
    </row>
    <row r="25" spans="1:24" s="16" customFormat="1" ht="34.5" customHeight="1" x14ac:dyDescent="0.2">
      <c r="A25" s="15"/>
      <c r="B25" s="5" t="s">
        <v>47</v>
      </c>
      <c r="C25" s="55" t="s">
        <v>46</v>
      </c>
      <c r="D25" s="56"/>
      <c r="E25" s="56"/>
      <c r="F25" s="57"/>
      <c r="G25" s="51">
        <v>100</v>
      </c>
      <c r="H25" s="52"/>
      <c r="I25" s="58">
        <v>0.48</v>
      </c>
      <c r="J25" s="58"/>
      <c r="K25" s="6">
        <v>0.48</v>
      </c>
      <c r="L25" s="58">
        <v>5.86</v>
      </c>
      <c r="M25" s="58"/>
      <c r="N25" s="58"/>
      <c r="O25" s="53">
        <v>53</v>
      </c>
      <c r="P25" s="53"/>
      <c r="Q25" s="53"/>
      <c r="R25" s="53"/>
    </row>
    <row r="26" spans="1:24" s="16" customFormat="1" ht="30" customHeight="1" x14ac:dyDescent="0.2">
      <c r="A26" s="15"/>
      <c r="B26" s="17" t="s">
        <v>45</v>
      </c>
      <c r="C26" s="110" t="s">
        <v>44</v>
      </c>
      <c r="D26" s="129"/>
      <c r="E26" s="129"/>
      <c r="F26" s="130"/>
      <c r="G26" s="131">
        <v>10</v>
      </c>
      <c r="H26" s="132"/>
      <c r="I26" s="133">
        <v>7.3</v>
      </c>
      <c r="J26" s="134"/>
      <c r="K26" s="18">
        <v>7.55</v>
      </c>
      <c r="L26" s="131">
        <v>0.8</v>
      </c>
      <c r="M26" s="135"/>
      <c r="N26" s="132"/>
      <c r="O26" s="131">
        <v>97</v>
      </c>
      <c r="P26" s="135"/>
      <c r="Q26" s="135"/>
      <c r="R26" s="132"/>
    </row>
    <row r="27" spans="1:24" s="19" customFormat="1" ht="30.75" customHeight="1" x14ac:dyDescent="0.2">
      <c r="B27" s="17" t="s">
        <v>43</v>
      </c>
      <c r="C27" s="110" t="s">
        <v>42</v>
      </c>
      <c r="D27" s="111"/>
      <c r="E27" s="111"/>
      <c r="F27" s="112"/>
      <c r="G27" s="127" t="s">
        <v>131</v>
      </c>
      <c r="H27" s="128"/>
      <c r="I27" s="64">
        <v>6.008</v>
      </c>
      <c r="J27" s="64"/>
      <c r="K27" s="20">
        <v>7.4530000000000003</v>
      </c>
      <c r="L27" s="64">
        <v>43.484000000000002</v>
      </c>
      <c r="M27" s="64"/>
      <c r="N27" s="64"/>
      <c r="O27" s="69">
        <v>265</v>
      </c>
      <c r="P27" s="69"/>
      <c r="Q27" s="69"/>
      <c r="R27" s="69"/>
      <c r="S27" s="16"/>
      <c r="T27" s="16"/>
      <c r="U27" s="16"/>
      <c r="V27" s="16"/>
      <c r="W27" s="16"/>
      <c r="X27" s="16"/>
    </row>
    <row r="28" spans="1:24" s="19" customFormat="1" ht="36" customHeight="1" x14ac:dyDescent="0.2">
      <c r="B28" s="17" t="s">
        <v>41</v>
      </c>
      <c r="C28" s="110" t="s">
        <v>40</v>
      </c>
      <c r="D28" s="111"/>
      <c r="E28" s="111"/>
      <c r="F28" s="112"/>
      <c r="G28" s="122" t="s">
        <v>89</v>
      </c>
      <c r="H28" s="123"/>
      <c r="I28" s="64">
        <v>0.32</v>
      </c>
      <c r="J28" s="64"/>
      <c r="K28" s="20">
        <v>0.14000000000000001</v>
      </c>
      <c r="L28" s="64">
        <v>20.440000000000001</v>
      </c>
      <c r="M28" s="64"/>
      <c r="N28" s="64"/>
      <c r="O28" s="69">
        <v>84</v>
      </c>
      <c r="P28" s="69"/>
      <c r="Q28" s="69"/>
      <c r="R28" s="69"/>
      <c r="S28" s="16"/>
      <c r="T28" s="16"/>
      <c r="U28" s="16"/>
      <c r="V28" s="16"/>
      <c r="W28" s="16"/>
      <c r="X28" s="16"/>
    </row>
    <row r="29" spans="1:24" s="19" customFormat="1" ht="24.75" customHeight="1" x14ac:dyDescent="0.2">
      <c r="B29" s="17"/>
      <c r="C29" s="110" t="s">
        <v>14</v>
      </c>
      <c r="D29" s="111"/>
      <c r="E29" s="111"/>
      <c r="F29" s="112"/>
      <c r="G29" s="122">
        <v>25</v>
      </c>
      <c r="H29" s="123"/>
      <c r="I29" s="115">
        <v>1.5</v>
      </c>
      <c r="J29" s="115"/>
      <c r="K29" s="21">
        <v>0.25</v>
      </c>
      <c r="L29" s="115">
        <v>17.25</v>
      </c>
      <c r="M29" s="115"/>
      <c r="N29" s="115"/>
      <c r="O29" s="115">
        <v>77</v>
      </c>
      <c r="P29" s="115"/>
      <c r="Q29" s="115"/>
      <c r="R29" s="115"/>
      <c r="S29" s="16"/>
      <c r="T29" s="16"/>
      <c r="U29" s="16"/>
      <c r="V29" s="16"/>
      <c r="W29" s="16"/>
      <c r="X29" s="16"/>
    </row>
    <row r="30" spans="1:24" s="16" customFormat="1" ht="16.350000000000001" customHeight="1" x14ac:dyDescent="0.2">
      <c r="B30" s="76" t="s">
        <v>0</v>
      </c>
      <c r="C30" s="76"/>
      <c r="D30" s="76"/>
      <c r="E30" s="76"/>
      <c r="F30" s="76"/>
      <c r="G30" s="48">
        <v>505</v>
      </c>
      <c r="H30" s="49"/>
      <c r="I30" s="77">
        <f>I29+I28+I27+I26+I25</f>
        <v>15.608000000000001</v>
      </c>
      <c r="J30" s="77"/>
      <c r="K30" s="22">
        <f>K29+K28+K27+K26+K25</f>
        <v>15.873000000000001</v>
      </c>
      <c r="L30" s="77">
        <f>L29+L28+L27+L26+L25</f>
        <v>87.834000000000003</v>
      </c>
      <c r="M30" s="77"/>
      <c r="N30" s="77"/>
      <c r="O30" s="78">
        <f>O29+O28+O27+O26+O25</f>
        <v>576</v>
      </c>
      <c r="P30" s="78"/>
      <c r="Q30" s="78"/>
      <c r="R30" s="78"/>
    </row>
    <row r="31" spans="1:24" s="2" customFormat="1" ht="16.350000000000001" customHeight="1" x14ac:dyDescent="0.2">
      <c r="A31" s="4"/>
      <c r="B31" s="68" t="s">
        <v>13</v>
      </c>
      <c r="C31" s="68"/>
      <c r="D31" s="68"/>
      <c r="E31" s="68"/>
      <c r="F31" s="68"/>
      <c r="G31" s="68"/>
      <c r="H31" s="68"/>
      <c r="I31" s="68"/>
      <c r="J31" s="68"/>
      <c r="K31" s="68"/>
      <c r="L31" s="68"/>
      <c r="M31" s="68"/>
      <c r="N31" s="68"/>
      <c r="O31" s="68"/>
      <c r="P31" s="68"/>
      <c r="Q31" s="68"/>
      <c r="R31" s="68"/>
    </row>
    <row r="32" spans="1:24" s="7" customFormat="1" ht="35.25" customHeight="1" x14ac:dyDescent="0.2">
      <c r="B32" s="5" t="s">
        <v>88</v>
      </c>
      <c r="C32" s="55" t="s">
        <v>130</v>
      </c>
      <c r="D32" s="56"/>
      <c r="E32" s="56"/>
      <c r="F32" s="57"/>
      <c r="G32" s="51">
        <v>60</v>
      </c>
      <c r="H32" s="52"/>
      <c r="I32" s="58">
        <v>0.45500000000000002</v>
      </c>
      <c r="J32" s="58"/>
      <c r="K32" s="6">
        <v>0.65300000000000002</v>
      </c>
      <c r="L32" s="58">
        <v>5.016</v>
      </c>
      <c r="M32" s="58"/>
      <c r="N32" s="58"/>
      <c r="O32" s="59">
        <v>29</v>
      </c>
      <c r="P32" s="59"/>
      <c r="Q32" s="59"/>
      <c r="R32" s="59"/>
      <c r="S32" s="2"/>
      <c r="T32" s="2"/>
      <c r="U32" s="2"/>
      <c r="V32" s="2"/>
      <c r="W32" s="2"/>
      <c r="X32" s="2"/>
    </row>
    <row r="33" spans="1:24" s="24" customFormat="1" ht="26.25" customHeight="1" x14ac:dyDescent="0.25">
      <c r="A33" s="7"/>
      <c r="B33" s="5" t="s">
        <v>86</v>
      </c>
      <c r="C33" s="70" t="s">
        <v>85</v>
      </c>
      <c r="D33" s="70"/>
      <c r="E33" s="70"/>
      <c r="F33" s="70"/>
      <c r="G33" s="54" t="s">
        <v>84</v>
      </c>
      <c r="H33" s="54"/>
      <c r="I33" s="58">
        <v>2.97</v>
      </c>
      <c r="J33" s="58"/>
      <c r="K33" s="6">
        <v>3.7629999999999999</v>
      </c>
      <c r="L33" s="58">
        <v>20.082999999999998</v>
      </c>
      <c r="M33" s="58"/>
      <c r="N33" s="58"/>
      <c r="O33" s="59">
        <v>126</v>
      </c>
      <c r="P33" s="59"/>
      <c r="Q33" s="59"/>
      <c r="R33" s="59"/>
      <c r="S33" s="2"/>
      <c r="T33" s="2"/>
      <c r="U33" s="23"/>
      <c r="V33" s="23"/>
      <c r="W33" s="23"/>
      <c r="X33" s="23"/>
    </row>
    <row r="34" spans="1:24" s="7" customFormat="1" ht="36.75" customHeight="1" x14ac:dyDescent="0.2">
      <c r="B34" s="5" t="s">
        <v>55</v>
      </c>
      <c r="C34" s="55" t="s">
        <v>54</v>
      </c>
      <c r="D34" s="56"/>
      <c r="E34" s="56"/>
      <c r="F34" s="57"/>
      <c r="G34" s="95" t="s">
        <v>53</v>
      </c>
      <c r="H34" s="96"/>
      <c r="I34" s="58">
        <v>16.838000000000001</v>
      </c>
      <c r="J34" s="58"/>
      <c r="K34" s="6">
        <v>18.995999999999999</v>
      </c>
      <c r="L34" s="58">
        <v>32.639000000000003</v>
      </c>
      <c r="M34" s="58"/>
      <c r="N34" s="58"/>
      <c r="O34" s="59">
        <v>369</v>
      </c>
      <c r="P34" s="59"/>
      <c r="Q34" s="59"/>
      <c r="R34" s="59"/>
      <c r="S34" s="2"/>
      <c r="T34" s="2"/>
      <c r="U34" s="2"/>
      <c r="V34" s="2"/>
      <c r="W34" s="2"/>
      <c r="X34" s="2"/>
    </row>
    <row r="35" spans="1:24" s="7" customFormat="1" ht="28.5" customHeight="1" x14ac:dyDescent="0.2">
      <c r="B35" s="5" t="s">
        <v>70</v>
      </c>
      <c r="C35" s="110" t="s">
        <v>69</v>
      </c>
      <c r="D35" s="111"/>
      <c r="E35" s="111"/>
      <c r="F35" s="112"/>
      <c r="G35" s="105">
        <v>200</v>
      </c>
      <c r="H35" s="105"/>
      <c r="I35" s="58">
        <v>0.44</v>
      </c>
      <c r="J35" s="58"/>
      <c r="K35" s="6">
        <v>0.02</v>
      </c>
      <c r="L35" s="58">
        <v>29.76</v>
      </c>
      <c r="M35" s="58"/>
      <c r="N35" s="58"/>
      <c r="O35" s="59">
        <v>121</v>
      </c>
      <c r="P35" s="59"/>
      <c r="Q35" s="59"/>
      <c r="R35" s="59"/>
      <c r="S35" s="2"/>
      <c r="T35" s="2"/>
      <c r="U35" s="2"/>
      <c r="V35" s="2"/>
      <c r="W35" s="2"/>
      <c r="X35" s="2"/>
    </row>
    <row r="36" spans="1:24" s="7" customFormat="1" ht="22.5" customHeight="1" x14ac:dyDescent="0.2">
      <c r="B36" s="5"/>
      <c r="C36" s="55" t="s">
        <v>1</v>
      </c>
      <c r="D36" s="56"/>
      <c r="E36" s="56"/>
      <c r="F36" s="57"/>
      <c r="G36" s="51">
        <v>40</v>
      </c>
      <c r="H36" s="52"/>
      <c r="I36" s="53">
        <v>1.92</v>
      </c>
      <c r="J36" s="53"/>
      <c r="K36" s="8">
        <v>1.96</v>
      </c>
      <c r="L36" s="53">
        <v>8.8000000000000007</v>
      </c>
      <c r="M36" s="53"/>
      <c r="N36" s="53"/>
      <c r="O36" s="53">
        <v>59</v>
      </c>
      <c r="P36" s="53"/>
      <c r="Q36" s="53"/>
      <c r="R36" s="53"/>
      <c r="S36" s="2"/>
      <c r="T36" s="2"/>
      <c r="U36" s="2"/>
      <c r="V36" s="2"/>
      <c r="W36" s="2"/>
      <c r="X36" s="2"/>
    </row>
    <row r="37" spans="1:24" s="2" customFormat="1" ht="16.350000000000001" customHeight="1" x14ac:dyDescent="0.2">
      <c r="B37" s="63" t="s">
        <v>0</v>
      </c>
      <c r="C37" s="63"/>
      <c r="D37" s="63"/>
      <c r="E37" s="63"/>
      <c r="F37" s="63"/>
      <c r="G37" s="46">
        <v>710</v>
      </c>
      <c r="H37" s="47"/>
      <c r="I37" s="97">
        <f>I36+I35+I34+I33+I32</f>
        <v>22.622999999999998</v>
      </c>
      <c r="J37" s="97"/>
      <c r="K37" s="9">
        <f>K36+K35+K34+K33+K32</f>
        <v>25.391999999999996</v>
      </c>
      <c r="L37" s="97">
        <f>L36+L35+L34+L33+L32</f>
        <v>96.298000000000016</v>
      </c>
      <c r="M37" s="97"/>
      <c r="N37" s="97"/>
      <c r="O37" s="99">
        <f>O36+O35+O34+O33+O32</f>
        <v>704</v>
      </c>
      <c r="P37" s="99"/>
      <c r="Q37" s="99"/>
      <c r="R37" s="99"/>
    </row>
    <row r="38" spans="1:24" s="2" customFormat="1" ht="16.350000000000001" customHeight="1" x14ac:dyDescent="0.2">
      <c r="B38" s="13"/>
      <c r="C38" s="60" t="s">
        <v>27</v>
      </c>
      <c r="D38" s="61"/>
      <c r="E38" s="61"/>
      <c r="F38" s="62"/>
      <c r="G38" s="46">
        <v>1215</v>
      </c>
      <c r="H38" s="47"/>
      <c r="I38" s="81">
        <f>I37+I30</f>
        <v>38.230999999999995</v>
      </c>
      <c r="J38" s="82"/>
      <c r="K38" s="9">
        <f>K37+K30</f>
        <v>41.265000000000001</v>
      </c>
      <c r="L38" s="81">
        <f>L37+L30</f>
        <v>184.13200000000001</v>
      </c>
      <c r="M38" s="83"/>
      <c r="N38" s="82"/>
      <c r="O38" s="84">
        <f>O37+O30</f>
        <v>1280</v>
      </c>
      <c r="P38" s="85"/>
      <c r="Q38" s="14"/>
      <c r="R38" s="14"/>
    </row>
    <row r="39" spans="1:24" s="2" customFormat="1" ht="16.350000000000001" customHeight="1" x14ac:dyDescent="0.2">
      <c r="A39" s="4"/>
      <c r="B39" s="68" t="s">
        <v>81</v>
      </c>
      <c r="C39" s="68"/>
      <c r="D39" s="68"/>
      <c r="E39" s="68"/>
      <c r="F39" s="68"/>
      <c r="G39" s="68"/>
      <c r="H39" s="68"/>
      <c r="I39" s="68"/>
      <c r="J39" s="68"/>
      <c r="K39" s="68"/>
      <c r="L39" s="68"/>
      <c r="M39" s="68"/>
      <c r="N39" s="68"/>
      <c r="O39" s="68"/>
      <c r="P39" s="68"/>
      <c r="Q39" s="68"/>
      <c r="R39" s="68"/>
    </row>
    <row r="40" spans="1:24" s="2" customFormat="1" ht="16.350000000000001" customHeight="1" x14ac:dyDescent="0.2">
      <c r="A40" s="4"/>
      <c r="B40" s="68" t="s">
        <v>25</v>
      </c>
      <c r="C40" s="68"/>
      <c r="D40" s="68"/>
      <c r="E40" s="68"/>
      <c r="F40" s="68"/>
      <c r="G40" s="68"/>
      <c r="H40" s="68"/>
      <c r="I40" s="68"/>
      <c r="J40" s="68"/>
      <c r="K40" s="68"/>
      <c r="L40" s="68"/>
      <c r="M40" s="68"/>
      <c r="N40" s="68"/>
      <c r="O40" s="68"/>
      <c r="P40" s="68"/>
      <c r="Q40" s="68"/>
      <c r="R40" s="68"/>
    </row>
    <row r="41" spans="1:24" s="2" customFormat="1" ht="32.25" customHeight="1" x14ac:dyDescent="0.2">
      <c r="A41" s="4"/>
      <c r="B41" s="5" t="s">
        <v>47</v>
      </c>
      <c r="C41" s="55" t="s">
        <v>102</v>
      </c>
      <c r="D41" s="56"/>
      <c r="E41" s="56"/>
      <c r="F41" s="57"/>
      <c r="G41" s="51">
        <v>120</v>
      </c>
      <c r="H41" s="52"/>
      <c r="I41" s="58">
        <v>0.48</v>
      </c>
      <c r="J41" s="58"/>
      <c r="K41" s="6">
        <v>0.48</v>
      </c>
      <c r="L41" s="58">
        <v>11.76</v>
      </c>
      <c r="M41" s="58"/>
      <c r="N41" s="58"/>
      <c r="O41" s="53">
        <v>53</v>
      </c>
      <c r="P41" s="53"/>
      <c r="Q41" s="53"/>
      <c r="R41" s="53"/>
    </row>
    <row r="42" spans="1:24" s="2" customFormat="1" ht="22.5" customHeight="1" x14ac:dyDescent="0.2">
      <c r="A42" s="25"/>
      <c r="B42" s="5" t="s">
        <v>22</v>
      </c>
      <c r="C42" s="55" t="s">
        <v>21</v>
      </c>
      <c r="D42" s="56"/>
      <c r="E42" s="56"/>
      <c r="F42" s="57"/>
      <c r="G42" s="65" t="s">
        <v>20</v>
      </c>
      <c r="H42" s="66"/>
      <c r="I42" s="89">
        <v>6.1550000000000002</v>
      </c>
      <c r="J42" s="90"/>
      <c r="K42" s="6">
        <v>5.9180000000000001</v>
      </c>
      <c r="L42" s="65">
        <v>0.28000000000000003</v>
      </c>
      <c r="M42" s="67"/>
      <c r="N42" s="66"/>
      <c r="O42" s="65">
        <v>79</v>
      </c>
      <c r="P42" s="67"/>
      <c r="Q42" s="67"/>
      <c r="R42" s="66"/>
    </row>
    <row r="43" spans="1:24" s="7" customFormat="1" ht="29.25" customHeight="1" x14ac:dyDescent="0.2">
      <c r="B43" s="5" t="s">
        <v>129</v>
      </c>
      <c r="C43" s="55" t="s">
        <v>128</v>
      </c>
      <c r="D43" s="56"/>
      <c r="E43" s="56"/>
      <c r="F43" s="57"/>
      <c r="G43" s="125" t="s">
        <v>17</v>
      </c>
      <c r="H43" s="126"/>
      <c r="I43" s="58">
        <v>6.8860000000000001</v>
      </c>
      <c r="J43" s="58"/>
      <c r="K43" s="6">
        <v>8.9559999999999995</v>
      </c>
      <c r="L43" s="58">
        <v>37.807000000000002</v>
      </c>
      <c r="M43" s="58"/>
      <c r="N43" s="58"/>
      <c r="O43" s="59">
        <v>259</v>
      </c>
      <c r="P43" s="59"/>
      <c r="Q43" s="59"/>
      <c r="R43" s="59"/>
      <c r="S43" s="2"/>
      <c r="T43" s="2"/>
      <c r="U43" s="2"/>
      <c r="V43" s="2"/>
      <c r="W43" s="2"/>
      <c r="X43" s="2"/>
    </row>
    <row r="44" spans="1:24" s="7" customFormat="1" ht="26.25" customHeight="1" x14ac:dyDescent="0.2">
      <c r="B44" s="5" t="s">
        <v>16</v>
      </c>
      <c r="C44" s="55" t="s">
        <v>15</v>
      </c>
      <c r="D44" s="56"/>
      <c r="E44" s="56"/>
      <c r="F44" s="57"/>
      <c r="G44" s="51">
        <v>200</v>
      </c>
      <c r="H44" s="52"/>
      <c r="I44" s="58">
        <v>0.21</v>
      </c>
      <c r="J44" s="58"/>
      <c r="K44" s="6">
        <v>0.05</v>
      </c>
      <c r="L44" s="58">
        <v>15.02</v>
      </c>
      <c r="M44" s="58"/>
      <c r="N44" s="58"/>
      <c r="O44" s="59">
        <v>61</v>
      </c>
      <c r="P44" s="59"/>
      <c r="Q44" s="59"/>
      <c r="R44" s="59"/>
      <c r="S44" s="2"/>
      <c r="T44" s="2"/>
      <c r="U44" s="2"/>
      <c r="V44" s="2"/>
      <c r="W44" s="2"/>
      <c r="X44" s="2"/>
    </row>
    <row r="45" spans="1:24" s="7" customFormat="1" ht="24" customHeight="1" x14ac:dyDescent="0.2">
      <c r="B45" s="5"/>
      <c r="C45" s="55" t="s">
        <v>14</v>
      </c>
      <c r="D45" s="56"/>
      <c r="E45" s="56"/>
      <c r="F45" s="57"/>
      <c r="G45" s="51">
        <v>25</v>
      </c>
      <c r="H45" s="52"/>
      <c r="I45" s="53">
        <v>1.5</v>
      </c>
      <c r="J45" s="53"/>
      <c r="K45" s="8">
        <v>0.25</v>
      </c>
      <c r="L45" s="53">
        <v>17.25</v>
      </c>
      <c r="M45" s="53"/>
      <c r="N45" s="53"/>
      <c r="O45" s="53">
        <v>77</v>
      </c>
      <c r="P45" s="53"/>
      <c r="Q45" s="53"/>
      <c r="R45" s="53"/>
      <c r="S45" s="2"/>
      <c r="T45" s="2"/>
      <c r="U45" s="2"/>
      <c r="V45" s="2"/>
      <c r="W45" s="2"/>
      <c r="X45" s="2"/>
    </row>
    <row r="46" spans="1:24" s="2" customFormat="1" ht="16.350000000000001" customHeight="1" x14ac:dyDescent="0.2">
      <c r="B46" s="63" t="s">
        <v>0</v>
      </c>
      <c r="C46" s="63"/>
      <c r="D46" s="63"/>
      <c r="E46" s="63"/>
      <c r="F46" s="63"/>
      <c r="G46" s="46">
        <v>548</v>
      </c>
      <c r="H46" s="47"/>
      <c r="I46" s="97">
        <f>I45+I44+I43+I42+I41</f>
        <v>15.231000000000002</v>
      </c>
      <c r="J46" s="97"/>
      <c r="K46" s="9">
        <f>K45+K44+K43+K42+K41</f>
        <v>15.654</v>
      </c>
      <c r="L46" s="97">
        <f>L45+L44+L43+L42+L41</f>
        <v>82.117000000000004</v>
      </c>
      <c r="M46" s="97"/>
      <c r="N46" s="97"/>
      <c r="O46" s="99">
        <f>O45+O44+O43+O42+O41</f>
        <v>529</v>
      </c>
      <c r="P46" s="99"/>
      <c r="Q46" s="99"/>
      <c r="R46" s="99"/>
    </row>
    <row r="47" spans="1:24" s="2" customFormat="1" ht="16.350000000000001" customHeight="1" x14ac:dyDescent="0.2">
      <c r="A47" s="4"/>
      <c r="B47" s="68" t="s">
        <v>13</v>
      </c>
      <c r="C47" s="68"/>
      <c r="D47" s="68"/>
      <c r="E47" s="68"/>
      <c r="F47" s="68"/>
      <c r="G47" s="68"/>
      <c r="H47" s="68"/>
      <c r="I47" s="68"/>
      <c r="J47" s="68"/>
      <c r="K47" s="68"/>
      <c r="L47" s="68"/>
      <c r="M47" s="68"/>
      <c r="N47" s="68"/>
      <c r="O47" s="68"/>
      <c r="P47" s="68"/>
      <c r="Q47" s="68"/>
      <c r="R47" s="68"/>
    </row>
    <row r="48" spans="1:24" s="7" customFormat="1" ht="25.5" customHeight="1" x14ac:dyDescent="0.2">
      <c r="B48" s="5" t="s">
        <v>47</v>
      </c>
      <c r="C48" s="55" t="s">
        <v>23</v>
      </c>
      <c r="D48" s="56"/>
      <c r="E48" s="56"/>
      <c r="F48" s="57"/>
      <c r="G48" s="51">
        <v>120</v>
      </c>
      <c r="H48" s="52"/>
      <c r="I48" s="89">
        <v>0.48</v>
      </c>
      <c r="J48" s="90"/>
      <c r="K48" s="6">
        <v>0.48</v>
      </c>
      <c r="L48" s="58">
        <v>11.76</v>
      </c>
      <c r="M48" s="58"/>
      <c r="N48" s="58"/>
      <c r="O48" s="53">
        <v>53</v>
      </c>
      <c r="P48" s="53"/>
      <c r="Q48" s="53"/>
      <c r="R48" s="53"/>
      <c r="S48" s="2"/>
      <c r="T48" s="2"/>
      <c r="U48" s="2"/>
      <c r="V48" s="2"/>
      <c r="W48" s="2"/>
      <c r="X48" s="2"/>
    </row>
    <row r="49" spans="1:24" s="7" customFormat="1" ht="26.25" customHeight="1" x14ac:dyDescent="0.2">
      <c r="B49" s="5" t="s">
        <v>127</v>
      </c>
      <c r="C49" s="55" t="s">
        <v>126</v>
      </c>
      <c r="D49" s="56"/>
      <c r="E49" s="56"/>
      <c r="F49" s="57"/>
      <c r="G49" s="51">
        <v>60</v>
      </c>
      <c r="H49" s="52"/>
      <c r="I49" s="58">
        <v>0.59399999999999997</v>
      </c>
      <c r="J49" s="58"/>
      <c r="K49" s="6">
        <v>8.4000000000000005E-2</v>
      </c>
      <c r="L49" s="58">
        <v>5.2720000000000002</v>
      </c>
      <c r="M49" s="58"/>
      <c r="N49" s="58"/>
      <c r="O49" s="59">
        <v>24</v>
      </c>
      <c r="P49" s="59"/>
      <c r="Q49" s="59"/>
      <c r="R49" s="59"/>
      <c r="S49" s="2"/>
      <c r="T49" s="2"/>
      <c r="U49" s="2"/>
      <c r="V49" s="2"/>
      <c r="W49" s="2"/>
      <c r="X49" s="2"/>
    </row>
    <row r="50" spans="1:24" s="7" customFormat="1" ht="33" customHeight="1" x14ac:dyDescent="0.2">
      <c r="B50" s="5" t="s">
        <v>35</v>
      </c>
      <c r="C50" s="55" t="s">
        <v>34</v>
      </c>
      <c r="D50" s="56"/>
      <c r="E50" s="56"/>
      <c r="F50" s="57"/>
      <c r="G50" s="51">
        <v>200</v>
      </c>
      <c r="H50" s="52"/>
      <c r="I50" s="58">
        <v>1.95</v>
      </c>
      <c r="J50" s="58"/>
      <c r="K50" s="6">
        <v>2.95</v>
      </c>
      <c r="L50" s="58">
        <v>9.1199999999999992</v>
      </c>
      <c r="M50" s="58"/>
      <c r="N50" s="58"/>
      <c r="O50" s="59">
        <v>71</v>
      </c>
      <c r="P50" s="59"/>
      <c r="Q50" s="59"/>
      <c r="R50" s="59"/>
      <c r="S50" s="2"/>
      <c r="T50" s="2"/>
      <c r="U50" s="2"/>
      <c r="V50" s="2"/>
      <c r="W50" s="2"/>
      <c r="X50" s="2"/>
    </row>
    <row r="51" spans="1:24" s="7" customFormat="1" ht="24" customHeight="1" x14ac:dyDescent="0.2">
      <c r="B51" s="5" t="s">
        <v>125</v>
      </c>
      <c r="C51" s="55" t="s">
        <v>124</v>
      </c>
      <c r="D51" s="56"/>
      <c r="E51" s="56"/>
      <c r="F51" s="57"/>
      <c r="G51" s="95" t="s">
        <v>123</v>
      </c>
      <c r="H51" s="96"/>
      <c r="I51" s="58">
        <v>15.194000000000001</v>
      </c>
      <c r="J51" s="58"/>
      <c r="K51" s="6">
        <v>17.678000000000001</v>
      </c>
      <c r="L51" s="58">
        <v>10.845000000000001</v>
      </c>
      <c r="M51" s="58"/>
      <c r="N51" s="58"/>
      <c r="O51" s="59">
        <v>263</v>
      </c>
      <c r="P51" s="59"/>
      <c r="Q51" s="59"/>
      <c r="R51" s="59"/>
      <c r="S51" s="2"/>
      <c r="T51" s="2"/>
      <c r="U51" s="2"/>
      <c r="V51" s="2"/>
      <c r="W51" s="2"/>
      <c r="X51" s="2"/>
    </row>
    <row r="52" spans="1:24" s="7" customFormat="1" ht="24.75" customHeight="1" x14ac:dyDescent="0.2">
      <c r="B52" s="5" t="s">
        <v>5</v>
      </c>
      <c r="C52" s="70" t="s">
        <v>4</v>
      </c>
      <c r="D52" s="70"/>
      <c r="E52" s="70"/>
      <c r="F52" s="70"/>
      <c r="G52" s="51">
        <v>150</v>
      </c>
      <c r="H52" s="52"/>
      <c r="I52" s="53">
        <v>5.1050000000000004</v>
      </c>
      <c r="J52" s="53"/>
      <c r="K52" s="6">
        <v>5.8</v>
      </c>
      <c r="L52" s="53">
        <v>36.5</v>
      </c>
      <c r="M52" s="53"/>
      <c r="N52" s="53"/>
      <c r="O52" s="59">
        <v>219</v>
      </c>
      <c r="P52" s="59"/>
      <c r="Q52" s="59"/>
      <c r="R52" s="59"/>
      <c r="S52" s="2"/>
      <c r="T52" s="2"/>
      <c r="U52" s="2"/>
      <c r="V52" s="2"/>
      <c r="W52" s="2"/>
      <c r="X52" s="2"/>
    </row>
    <row r="53" spans="1:24" s="7" customFormat="1" ht="27.75" customHeight="1" x14ac:dyDescent="0.2">
      <c r="B53" s="5" t="s">
        <v>29</v>
      </c>
      <c r="C53" s="110" t="s">
        <v>28</v>
      </c>
      <c r="D53" s="111"/>
      <c r="E53" s="111"/>
      <c r="F53" s="112"/>
      <c r="G53" s="95" t="s">
        <v>61</v>
      </c>
      <c r="H53" s="96"/>
      <c r="I53" s="58">
        <v>0.44</v>
      </c>
      <c r="J53" s="58"/>
      <c r="K53" s="6">
        <v>0.02</v>
      </c>
      <c r="L53" s="58">
        <v>29.76</v>
      </c>
      <c r="M53" s="58"/>
      <c r="N53" s="58"/>
      <c r="O53" s="59">
        <v>121</v>
      </c>
      <c r="P53" s="59"/>
      <c r="Q53" s="59"/>
      <c r="R53" s="59"/>
      <c r="S53" s="2"/>
      <c r="T53" s="2"/>
      <c r="U53" s="2"/>
      <c r="V53" s="2"/>
      <c r="W53" s="2"/>
      <c r="X53" s="2"/>
    </row>
    <row r="54" spans="1:24" s="7" customFormat="1" ht="24" customHeight="1" x14ac:dyDescent="0.2">
      <c r="B54" s="5"/>
      <c r="C54" s="55" t="s">
        <v>1</v>
      </c>
      <c r="D54" s="56"/>
      <c r="E54" s="56"/>
      <c r="F54" s="57"/>
      <c r="G54" s="51">
        <v>40</v>
      </c>
      <c r="H54" s="52"/>
      <c r="I54" s="53">
        <v>1.92</v>
      </c>
      <c r="J54" s="53"/>
      <c r="K54" s="8">
        <v>1.96</v>
      </c>
      <c r="L54" s="53">
        <v>8.8000000000000007</v>
      </c>
      <c r="M54" s="53"/>
      <c r="N54" s="53"/>
      <c r="O54" s="53">
        <v>59</v>
      </c>
      <c r="P54" s="53"/>
      <c r="Q54" s="53"/>
      <c r="R54" s="53"/>
      <c r="S54" s="2"/>
      <c r="T54" s="2"/>
      <c r="U54" s="2"/>
      <c r="V54" s="2"/>
      <c r="W54" s="2"/>
      <c r="X54" s="2"/>
    </row>
    <row r="55" spans="1:24" s="2" customFormat="1" ht="16.350000000000001" customHeight="1" x14ac:dyDescent="0.2">
      <c r="B55" s="63" t="s">
        <v>0</v>
      </c>
      <c r="C55" s="63"/>
      <c r="D55" s="63"/>
      <c r="E55" s="63"/>
      <c r="F55" s="63"/>
      <c r="G55" s="46">
        <v>892</v>
      </c>
      <c r="H55" s="47"/>
      <c r="I55" s="97">
        <f>I54+I53+I52+I51+I50+I49+I48</f>
        <v>25.683</v>
      </c>
      <c r="J55" s="97"/>
      <c r="K55" s="26">
        <f>K54+K53+K52+K51+K50+K49+K48</f>
        <v>28.971999999999998</v>
      </c>
      <c r="L55" s="97">
        <f>L54+L53+L52+L51+L50+L49+L48</f>
        <v>112.05700000000002</v>
      </c>
      <c r="M55" s="97"/>
      <c r="N55" s="97"/>
      <c r="O55" s="99">
        <f>O54+O53+O52+O51+O50+O49+O48</f>
        <v>810</v>
      </c>
      <c r="P55" s="99"/>
      <c r="Q55" s="99"/>
      <c r="R55" s="99"/>
    </row>
    <row r="56" spans="1:24" s="2" customFormat="1" ht="16.350000000000001" customHeight="1" x14ac:dyDescent="0.2">
      <c r="B56" s="13"/>
      <c r="C56" s="60" t="s">
        <v>27</v>
      </c>
      <c r="D56" s="61"/>
      <c r="E56" s="61"/>
      <c r="F56" s="62"/>
      <c r="G56" s="46">
        <v>1440</v>
      </c>
      <c r="H56" s="47"/>
      <c r="I56" s="81">
        <f>I55+I46</f>
        <v>40.914000000000001</v>
      </c>
      <c r="J56" s="82"/>
      <c r="K56" s="26">
        <f>K55+K46</f>
        <v>44.625999999999998</v>
      </c>
      <c r="L56" s="81">
        <f>L55+L46</f>
        <v>194.17400000000004</v>
      </c>
      <c r="M56" s="83"/>
      <c r="N56" s="82"/>
      <c r="O56" s="84">
        <f>O55+O46</f>
        <v>1339</v>
      </c>
      <c r="P56" s="85"/>
      <c r="Q56" s="14"/>
      <c r="R56" s="14"/>
    </row>
    <row r="57" spans="1:24" s="2" customFormat="1" ht="16.350000000000001" customHeight="1" x14ac:dyDescent="0.2">
      <c r="A57" s="4"/>
      <c r="B57" s="68" t="s">
        <v>68</v>
      </c>
      <c r="C57" s="68"/>
      <c r="D57" s="68"/>
      <c r="E57" s="68"/>
      <c r="F57" s="68"/>
      <c r="G57" s="68"/>
      <c r="H57" s="68"/>
      <c r="I57" s="68"/>
      <c r="J57" s="68"/>
      <c r="K57" s="68"/>
      <c r="L57" s="68"/>
      <c r="M57" s="68"/>
      <c r="N57" s="68"/>
      <c r="O57" s="68"/>
      <c r="P57" s="68"/>
      <c r="Q57" s="68"/>
      <c r="R57" s="68"/>
    </row>
    <row r="58" spans="1:24" s="2" customFormat="1" ht="16.350000000000001" customHeight="1" x14ac:dyDescent="0.2">
      <c r="A58" s="4"/>
      <c r="B58" s="68" t="s">
        <v>25</v>
      </c>
      <c r="C58" s="68"/>
      <c r="D58" s="68"/>
      <c r="E58" s="68"/>
      <c r="F58" s="68"/>
      <c r="G58" s="68"/>
      <c r="H58" s="68"/>
      <c r="I58" s="68"/>
      <c r="J58" s="68"/>
      <c r="K58" s="68"/>
      <c r="L58" s="68"/>
      <c r="M58" s="68"/>
      <c r="N58" s="68"/>
      <c r="O58" s="68"/>
      <c r="P58" s="68"/>
      <c r="Q58" s="68"/>
      <c r="R58" s="68"/>
    </row>
    <row r="59" spans="1:24" s="2" customFormat="1" ht="30.75" customHeight="1" x14ac:dyDescent="0.2">
      <c r="A59" s="4"/>
      <c r="B59" s="5" t="s">
        <v>47</v>
      </c>
      <c r="C59" s="55" t="s">
        <v>99</v>
      </c>
      <c r="D59" s="56"/>
      <c r="E59" s="56"/>
      <c r="F59" s="57"/>
      <c r="G59" s="51">
        <v>120</v>
      </c>
      <c r="H59" s="52"/>
      <c r="I59" s="89">
        <v>0.48</v>
      </c>
      <c r="J59" s="90"/>
      <c r="K59" s="6">
        <v>0.48</v>
      </c>
      <c r="L59" s="58">
        <v>11.76</v>
      </c>
      <c r="M59" s="58"/>
      <c r="N59" s="58"/>
      <c r="O59" s="53">
        <v>53</v>
      </c>
      <c r="P59" s="53"/>
      <c r="Q59" s="53"/>
      <c r="R59" s="53"/>
    </row>
    <row r="60" spans="1:24" s="2" customFormat="1" ht="38.25" customHeight="1" x14ac:dyDescent="0.2">
      <c r="A60" s="4"/>
      <c r="B60" s="5" t="s">
        <v>66</v>
      </c>
      <c r="C60" s="55" t="s">
        <v>65</v>
      </c>
      <c r="D60" s="56"/>
      <c r="E60" s="56"/>
      <c r="F60" s="57"/>
      <c r="G60" s="51">
        <v>80</v>
      </c>
      <c r="H60" s="52"/>
      <c r="I60" s="58">
        <v>6.7709999999999999</v>
      </c>
      <c r="J60" s="58"/>
      <c r="K60" s="6">
        <v>7.859</v>
      </c>
      <c r="L60" s="58">
        <v>1.5509999999999999</v>
      </c>
      <c r="M60" s="58"/>
      <c r="N60" s="58"/>
      <c r="O60" s="59">
        <v>104</v>
      </c>
      <c r="P60" s="59"/>
      <c r="Q60" s="59"/>
      <c r="R60" s="59"/>
    </row>
    <row r="61" spans="1:24" s="7" customFormat="1" ht="32.25" customHeight="1" x14ac:dyDescent="0.2">
      <c r="B61" s="5" t="s">
        <v>43</v>
      </c>
      <c r="C61" s="55" t="s">
        <v>120</v>
      </c>
      <c r="D61" s="56"/>
      <c r="E61" s="56"/>
      <c r="F61" s="57"/>
      <c r="G61" s="95" t="s">
        <v>17</v>
      </c>
      <c r="H61" s="96"/>
      <c r="I61" s="58">
        <v>6.7030000000000003</v>
      </c>
      <c r="J61" s="58"/>
      <c r="K61" s="6">
        <v>8.7880000000000003</v>
      </c>
      <c r="L61" s="58">
        <v>33.069000000000003</v>
      </c>
      <c r="M61" s="58"/>
      <c r="N61" s="58"/>
      <c r="O61" s="59">
        <v>238</v>
      </c>
      <c r="P61" s="59"/>
      <c r="Q61" s="59"/>
      <c r="R61" s="59"/>
      <c r="S61" s="2"/>
      <c r="T61" s="2"/>
      <c r="U61" s="2"/>
      <c r="V61" s="2"/>
      <c r="W61" s="2"/>
      <c r="X61" s="2"/>
    </row>
    <row r="62" spans="1:24" s="7" customFormat="1" ht="24.75" customHeight="1" x14ac:dyDescent="0.2">
      <c r="B62" s="5" t="s">
        <v>119</v>
      </c>
      <c r="C62" s="55" t="s">
        <v>62</v>
      </c>
      <c r="D62" s="56"/>
      <c r="E62" s="56"/>
      <c r="F62" s="57"/>
      <c r="G62" s="95" t="s">
        <v>61</v>
      </c>
      <c r="H62" s="96"/>
      <c r="I62" s="58">
        <v>0.27300000000000002</v>
      </c>
      <c r="J62" s="58"/>
      <c r="K62" s="6">
        <v>5.7000000000000002E-2</v>
      </c>
      <c r="L62" s="58">
        <v>15.23</v>
      </c>
      <c r="M62" s="58"/>
      <c r="N62" s="58"/>
      <c r="O62" s="59">
        <v>63</v>
      </c>
      <c r="P62" s="59"/>
      <c r="Q62" s="59"/>
      <c r="R62" s="59"/>
      <c r="S62" s="2"/>
      <c r="T62" s="2"/>
      <c r="U62" s="2"/>
      <c r="V62" s="2"/>
      <c r="W62" s="2"/>
      <c r="X62" s="2"/>
    </row>
    <row r="63" spans="1:24" s="7" customFormat="1" ht="24" customHeight="1" x14ac:dyDescent="0.2">
      <c r="B63" s="5"/>
      <c r="C63" s="55" t="s">
        <v>14</v>
      </c>
      <c r="D63" s="56"/>
      <c r="E63" s="56"/>
      <c r="F63" s="57"/>
      <c r="G63" s="51">
        <v>25</v>
      </c>
      <c r="H63" s="52"/>
      <c r="I63" s="53">
        <v>1.5</v>
      </c>
      <c r="J63" s="53"/>
      <c r="K63" s="8">
        <v>0.25</v>
      </c>
      <c r="L63" s="53">
        <v>17.25</v>
      </c>
      <c r="M63" s="53"/>
      <c r="N63" s="53"/>
      <c r="O63" s="53">
        <v>77</v>
      </c>
      <c r="P63" s="53"/>
      <c r="Q63" s="53"/>
      <c r="R63" s="53"/>
      <c r="S63" s="2"/>
      <c r="T63" s="2"/>
      <c r="U63" s="2"/>
      <c r="V63" s="2"/>
      <c r="W63" s="2"/>
      <c r="X63" s="2"/>
    </row>
    <row r="64" spans="1:24" s="2" customFormat="1" ht="16.350000000000001" customHeight="1" x14ac:dyDescent="0.2">
      <c r="B64" s="63" t="s">
        <v>0</v>
      </c>
      <c r="C64" s="63"/>
      <c r="D64" s="63"/>
      <c r="E64" s="63"/>
      <c r="F64" s="63"/>
      <c r="G64" s="46">
        <v>602</v>
      </c>
      <c r="H64" s="47"/>
      <c r="I64" s="97">
        <f>I63+I62+I61+I60+I59</f>
        <v>15.727</v>
      </c>
      <c r="J64" s="97"/>
      <c r="K64" s="9">
        <f>K63+K61+K62+K60+K59</f>
        <v>17.434000000000001</v>
      </c>
      <c r="L64" s="97">
        <f>L63+L61+L62+L60+L59</f>
        <v>78.860000000000014</v>
      </c>
      <c r="M64" s="97"/>
      <c r="N64" s="97"/>
      <c r="O64" s="99">
        <f>O63+O62+O61+O60+O59</f>
        <v>535</v>
      </c>
      <c r="P64" s="99"/>
      <c r="Q64" s="99"/>
      <c r="R64" s="99"/>
    </row>
    <row r="65" spans="1:24" s="2" customFormat="1" ht="16.350000000000001" customHeight="1" x14ac:dyDescent="0.2">
      <c r="A65" s="4"/>
      <c r="B65" s="68" t="s">
        <v>13</v>
      </c>
      <c r="C65" s="68"/>
      <c r="D65" s="68"/>
      <c r="E65" s="68"/>
      <c r="F65" s="68"/>
      <c r="G65" s="68"/>
      <c r="H65" s="68"/>
      <c r="I65" s="68"/>
      <c r="J65" s="68"/>
      <c r="K65" s="68"/>
      <c r="L65" s="68"/>
      <c r="M65" s="68"/>
      <c r="N65" s="68"/>
      <c r="O65" s="68"/>
      <c r="P65" s="68"/>
      <c r="Q65" s="68"/>
      <c r="R65" s="68"/>
    </row>
    <row r="66" spans="1:24" s="7" customFormat="1" ht="26.25" customHeight="1" x14ac:dyDescent="0.2">
      <c r="B66" s="5" t="s">
        <v>59</v>
      </c>
      <c r="C66" s="55" t="s">
        <v>98</v>
      </c>
      <c r="D66" s="56"/>
      <c r="E66" s="56"/>
      <c r="F66" s="57"/>
      <c r="G66" s="51">
        <v>60</v>
      </c>
      <c r="H66" s="52"/>
      <c r="I66" s="58">
        <v>0.93100000000000005</v>
      </c>
      <c r="J66" s="58"/>
      <c r="K66" s="6">
        <v>3.0510000000000002</v>
      </c>
      <c r="L66" s="58">
        <v>9.1050000000000004</v>
      </c>
      <c r="M66" s="58"/>
      <c r="N66" s="58"/>
      <c r="O66" s="59">
        <v>68</v>
      </c>
      <c r="P66" s="59"/>
      <c r="Q66" s="59"/>
      <c r="R66" s="59"/>
      <c r="S66" s="2"/>
      <c r="T66" s="2"/>
      <c r="U66" s="2"/>
      <c r="V66" s="2"/>
      <c r="W66" s="2"/>
      <c r="X66" s="2"/>
    </row>
    <row r="67" spans="1:24" s="7" customFormat="1" ht="33.75" customHeight="1" x14ac:dyDescent="0.2">
      <c r="B67" s="5" t="s">
        <v>57</v>
      </c>
      <c r="C67" s="55" t="s">
        <v>118</v>
      </c>
      <c r="D67" s="56"/>
      <c r="E67" s="56"/>
      <c r="F67" s="57"/>
      <c r="G67" s="51" t="s">
        <v>117</v>
      </c>
      <c r="H67" s="52"/>
      <c r="I67" s="89">
        <v>3.403</v>
      </c>
      <c r="J67" s="90"/>
      <c r="K67" s="6">
        <v>3.2370000000000001</v>
      </c>
      <c r="L67" s="89">
        <v>21.625</v>
      </c>
      <c r="M67" s="91"/>
      <c r="N67" s="90"/>
      <c r="O67" s="92">
        <v>129</v>
      </c>
      <c r="P67" s="93"/>
      <c r="Q67" s="93"/>
      <c r="R67" s="94"/>
      <c r="S67" s="2"/>
      <c r="T67" s="2"/>
      <c r="U67" s="2"/>
      <c r="V67" s="2"/>
      <c r="W67" s="2"/>
      <c r="X67" s="2"/>
    </row>
    <row r="68" spans="1:24" s="7" customFormat="1" ht="28.5" customHeight="1" x14ac:dyDescent="0.2">
      <c r="B68" s="5" t="s">
        <v>116</v>
      </c>
      <c r="C68" s="55" t="s">
        <v>115</v>
      </c>
      <c r="D68" s="56"/>
      <c r="E68" s="56"/>
      <c r="F68" s="57"/>
      <c r="G68" s="95" t="s">
        <v>114</v>
      </c>
      <c r="H68" s="96"/>
      <c r="I68" s="58">
        <v>17.309999999999999</v>
      </c>
      <c r="J68" s="58"/>
      <c r="K68" s="6">
        <v>16.545999999999999</v>
      </c>
      <c r="L68" s="58">
        <v>40.984000000000002</v>
      </c>
      <c r="M68" s="58"/>
      <c r="N68" s="58"/>
      <c r="O68" s="59">
        <v>382</v>
      </c>
      <c r="P68" s="59"/>
      <c r="Q68" s="59"/>
      <c r="R68" s="59"/>
      <c r="S68" s="2"/>
      <c r="T68" s="2"/>
      <c r="U68" s="2"/>
      <c r="V68" s="2"/>
      <c r="W68" s="2"/>
      <c r="X68" s="2"/>
    </row>
    <row r="69" spans="1:24" s="7" customFormat="1" ht="24.75" customHeight="1" x14ac:dyDescent="0.2">
      <c r="B69" s="5" t="s">
        <v>52</v>
      </c>
      <c r="C69" s="55" t="s">
        <v>51</v>
      </c>
      <c r="D69" s="56"/>
      <c r="E69" s="56"/>
      <c r="F69" s="57"/>
      <c r="G69" s="95" t="s">
        <v>50</v>
      </c>
      <c r="H69" s="96"/>
      <c r="I69" s="58">
        <v>0.21</v>
      </c>
      <c r="J69" s="58"/>
      <c r="K69" s="6">
        <v>0.05</v>
      </c>
      <c r="L69" s="58">
        <v>15.02</v>
      </c>
      <c r="M69" s="58"/>
      <c r="N69" s="58"/>
      <c r="O69" s="59">
        <v>61</v>
      </c>
      <c r="P69" s="59"/>
      <c r="Q69" s="59"/>
      <c r="R69" s="59"/>
      <c r="S69" s="2"/>
      <c r="T69" s="2"/>
      <c r="U69" s="2"/>
      <c r="V69" s="2"/>
      <c r="W69" s="2"/>
      <c r="X69" s="2"/>
    </row>
    <row r="70" spans="1:24" s="7" customFormat="1" ht="23.25" customHeight="1" x14ac:dyDescent="0.2">
      <c r="B70" s="5"/>
      <c r="C70" s="55" t="s">
        <v>1</v>
      </c>
      <c r="D70" s="56"/>
      <c r="E70" s="56"/>
      <c r="F70" s="57"/>
      <c r="G70" s="51">
        <v>40</v>
      </c>
      <c r="H70" s="52"/>
      <c r="I70" s="53">
        <v>1.92</v>
      </c>
      <c r="J70" s="53"/>
      <c r="K70" s="8">
        <v>1.96</v>
      </c>
      <c r="L70" s="53">
        <v>8.8000000000000007</v>
      </c>
      <c r="M70" s="53"/>
      <c r="N70" s="53"/>
      <c r="O70" s="53">
        <v>59</v>
      </c>
      <c r="P70" s="53"/>
      <c r="Q70" s="53"/>
      <c r="R70" s="53"/>
      <c r="S70" s="2"/>
      <c r="T70" s="2"/>
      <c r="U70" s="2"/>
      <c r="V70" s="2"/>
      <c r="W70" s="2"/>
      <c r="X70" s="2"/>
    </row>
    <row r="71" spans="1:24" s="2" customFormat="1" ht="16.350000000000001" customHeight="1" x14ac:dyDescent="0.2">
      <c r="B71" s="63" t="s">
        <v>0</v>
      </c>
      <c r="C71" s="63"/>
      <c r="D71" s="63"/>
      <c r="E71" s="63"/>
      <c r="F71" s="63"/>
      <c r="G71" s="46">
        <v>725</v>
      </c>
      <c r="H71" s="47"/>
      <c r="I71" s="97">
        <f>I70+I69+I68+I67+I66</f>
        <v>23.773999999999997</v>
      </c>
      <c r="J71" s="97"/>
      <c r="K71" s="9">
        <f>K70+K69+K67+K68+K66</f>
        <v>24.844000000000001</v>
      </c>
      <c r="L71" s="97">
        <f>L70+L69+L67+L68+L66</f>
        <v>95.534000000000006</v>
      </c>
      <c r="M71" s="97"/>
      <c r="N71" s="97"/>
      <c r="O71" s="99">
        <f>O70+O69+O68+O67+O66</f>
        <v>699</v>
      </c>
      <c r="P71" s="99"/>
      <c r="Q71" s="99"/>
      <c r="R71" s="99"/>
    </row>
    <row r="72" spans="1:24" s="2" customFormat="1" ht="16.350000000000001" customHeight="1" x14ac:dyDescent="0.2">
      <c r="B72" s="13"/>
      <c r="C72" s="60" t="s">
        <v>27</v>
      </c>
      <c r="D72" s="61"/>
      <c r="E72" s="61"/>
      <c r="F72" s="62"/>
      <c r="G72" s="46">
        <v>1327</v>
      </c>
      <c r="H72" s="47"/>
      <c r="I72" s="81">
        <f>I71+I64</f>
        <v>39.500999999999998</v>
      </c>
      <c r="J72" s="82"/>
      <c r="K72" s="9">
        <f>K71+K64</f>
        <v>42.278000000000006</v>
      </c>
      <c r="L72" s="81">
        <f>L71+L64</f>
        <v>174.39400000000001</v>
      </c>
      <c r="M72" s="83"/>
      <c r="N72" s="82"/>
      <c r="O72" s="84">
        <f>O71+O64</f>
        <v>1234</v>
      </c>
      <c r="P72" s="85"/>
      <c r="Q72" s="14"/>
      <c r="R72" s="14"/>
    </row>
    <row r="73" spans="1:24" s="2" customFormat="1" ht="16.350000000000001" customHeight="1" x14ac:dyDescent="0.2">
      <c r="A73" s="4"/>
      <c r="B73" s="68" t="s">
        <v>48</v>
      </c>
      <c r="C73" s="68"/>
      <c r="D73" s="68"/>
      <c r="E73" s="68"/>
      <c r="F73" s="68"/>
      <c r="G73" s="68"/>
      <c r="H73" s="68"/>
      <c r="I73" s="68"/>
      <c r="J73" s="68"/>
      <c r="K73" s="68"/>
      <c r="L73" s="68"/>
      <c r="M73" s="68"/>
      <c r="N73" s="68"/>
      <c r="O73" s="68"/>
      <c r="P73" s="68"/>
      <c r="Q73" s="68"/>
      <c r="R73" s="68"/>
    </row>
    <row r="74" spans="1:24" s="2" customFormat="1" ht="16.350000000000001" customHeight="1" x14ac:dyDescent="0.2">
      <c r="A74" s="4"/>
      <c r="B74" s="68" t="s">
        <v>25</v>
      </c>
      <c r="C74" s="68"/>
      <c r="D74" s="68"/>
      <c r="E74" s="68"/>
      <c r="F74" s="68"/>
      <c r="G74" s="68"/>
      <c r="H74" s="68"/>
      <c r="I74" s="68"/>
      <c r="J74" s="68"/>
      <c r="K74" s="68"/>
      <c r="L74" s="68"/>
      <c r="M74" s="68"/>
      <c r="N74" s="68"/>
      <c r="O74" s="68"/>
      <c r="P74" s="68"/>
      <c r="Q74" s="68"/>
      <c r="R74" s="68"/>
    </row>
    <row r="75" spans="1:24" s="2" customFormat="1" ht="33.75" customHeight="1" x14ac:dyDescent="0.2">
      <c r="A75" s="4"/>
      <c r="B75" s="5" t="s">
        <v>47</v>
      </c>
      <c r="C75" s="55" t="s">
        <v>149</v>
      </c>
      <c r="D75" s="56"/>
      <c r="E75" s="56"/>
      <c r="F75" s="57"/>
      <c r="G75" s="51">
        <v>100</v>
      </c>
      <c r="H75" s="52"/>
      <c r="I75" s="58">
        <v>0.48</v>
      </c>
      <c r="J75" s="58"/>
      <c r="K75" s="6">
        <v>0.48</v>
      </c>
      <c r="L75" s="58">
        <v>5.86</v>
      </c>
      <c r="M75" s="58"/>
      <c r="N75" s="58"/>
      <c r="O75" s="53">
        <v>53</v>
      </c>
      <c r="P75" s="53"/>
      <c r="Q75" s="53"/>
      <c r="R75" s="53"/>
    </row>
    <row r="76" spans="1:24" s="2" customFormat="1" ht="28.5" customHeight="1" x14ac:dyDescent="0.2">
      <c r="A76" s="4"/>
      <c r="B76" s="5" t="s">
        <v>45</v>
      </c>
      <c r="C76" s="55" t="s">
        <v>44</v>
      </c>
      <c r="D76" s="101"/>
      <c r="E76" s="101"/>
      <c r="F76" s="102"/>
      <c r="G76" s="65">
        <v>10</v>
      </c>
      <c r="H76" s="66"/>
      <c r="I76" s="103">
        <v>7.3</v>
      </c>
      <c r="J76" s="104"/>
      <c r="K76" s="27">
        <v>7.55</v>
      </c>
      <c r="L76" s="65">
        <v>0.8</v>
      </c>
      <c r="M76" s="67"/>
      <c r="N76" s="66"/>
      <c r="O76" s="65">
        <v>97</v>
      </c>
      <c r="P76" s="67"/>
      <c r="Q76" s="67"/>
      <c r="R76" s="66"/>
    </row>
    <row r="77" spans="1:24" s="7" customFormat="1" ht="42.75" customHeight="1" x14ac:dyDescent="0.2">
      <c r="B77" s="5" t="s">
        <v>43</v>
      </c>
      <c r="C77" s="55" t="s">
        <v>42</v>
      </c>
      <c r="D77" s="56"/>
      <c r="E77" s="56"/>
      <c r="F77" s="57"/>
      <c r="G77" s="125" t="s">
        <v>17</v>
      </c>
      <c r="H77" s="126"/>
      <c r="I77" s="58">
        <v>6.008</v>
      </c>
      <c r="J77" s="58"/>
      <c r="K77" s="6">
        <v>7.4530000000000003</v>
      </c>
      <c r="L77" s="58">
        <v>43.484000000000002</v>
      </c>
      <c r="M77" s="58"/>
      <c r="N77" s="58"/>
      <c r="O77" s="59">
        <v>265</v>
      </c>
      <c r="P77" s="59"/>
      <c r="Q77" s="59"/>
      <c r="R77" s="59"/>
      <c r="S77" s="2"/>
      <c r="T77" s="2"/>
      <c r="U77" s="2"/>
      <c r="V77" s="2"/>
      <c r="W77" s="2"/>
      <c r="X77" s="2"/>
    </row>
    <row r="78" spans="1:24" s="7" customFormat="1" ht="35.25" customHeight="1" x14ac:dyDescent="0.2">
      <c r="B78" s="5" t="s">
        <v>41</v>
      </c>
      <c r="C78" s="55" t="s">
        <v>40</v>
      </c>
      <c r="D78" s="56"/>
      <c r="E78" s="56"/>
      <c r="F78" s="57"/>
      <c r="G78" s="51" t="s">
        <v>89</v>
      </c>
      <c r="H78" s="52"/>
      <c r="I78" s="58">
        <v>0.32</v>
      </c>
      <c r="J78" s="58"/>
      <c r="K78" s="6">
        <v>0.14000000000000001</v>
      </c>
      <c r="L78" s="58">
        <v>20.440000000000001</v>
      </c>
      <c r="M78" s="58"/>
      <c r="N78" s="58"/>
      <c r="O78" s="59">
        <v>84</v>
      </c>
      <c r="P78" s="59"/>
      <c r="Q78" s="59"/>
      <c r="R78" s="59"/>
      <c r="S78" s="2"/>
      <c r="T78" s="2"/>
      <c r="U78" s="2"/>
      <c r="V78" s="2"/>
      <c r="W78" s="2"/>
      <c r="X78" s="2"/>
    </row>
    <row r="79" spans="1:24" s="7" customFormat="1" ht="24.75" customHeight="1" x14ac:dyDescent="0.2">
      <c r="B79" s="5"/>
      <c r="C79" s="55" t="s">
        <v>14</v>
      </c>
      <c r="D79" s="56"/>
      <c r="E79" s="56"/>
      <c r="F79" s="57"/>
      <c r="G79" s="51">
        <v>25</v>
      </c>
      <c r="H79" s="52"/>
      <c r="I79" s="53">
        <v>1.5</v>
      </c>
      <c r="J79" s="53"/>
      <c r="K79" s="8">
        <v>0.25</v>
      </c>
      <c r="L79" s="53">
        <v>17.25</v>
      </c>
      <c r="M79" s="53"/>
      <c r="N79" s="53"/>
      <c r="O79" s="53">
        <v>77</v>
      </c>
      <c r="P79" s="53"/>
      <c r="Q79" s="53"/>
      <c r="R79" s="53"/>
      <c r="S79" s="2"/>
      <c r="T79" s="2"/>
      <c r="U79" s="2"/>
      <c r="V79" s="2"/>
      <c r="W79" s="2"/>
      <c r="X79" s="2"/>
    </row>
    <row r="80" spans="1:24" s="2" customFormat="1" ht="16.350000000000001" customHeight="1" x14ac:dyDescent="0.2">
      <c r="B80" s="63" t="s">
        <v>0</v>
      </c>
      <c r="C80" s="63"/>
      <c r="D80" s="63"/>
      <c r="E80" s="63"/>
      <c r="F80" s="63"/>
      <c r="G80" s="46">
        <v>505</v>
      </c>
      <c r="H80" s="47"/>
      <c r="I80" s="97">
        <f>I79+I78+I77+I76+I75</f>
        <v>15.608000000000001</v>
      </c>
      <c r="J80" s="97"/>
      <c r="K80" s="9">
        <f>K79+K78+K77+K76+K75</f>
        <v>15.873000000000001</v>
      </c>
      <c r="L80" s="97">
        <f>L79+L78+L77+L76+L75</f>
        <v>87.834000000000003</v>
      </c>
      <c r="M80" s="97"/>
      <c r="N80" s="97"/>
      <c r="O80" s="99">
        <f>O79+O78+O77+O76+O75</f>
        <v>576</v>
      </c>
      <c r="P80" s="99"/>
      <c r="Q80" s="99"/>
      <c r="R80" s="99"/>
    </row>
    <row r="81" spans="1:24" s="2" customFormat="1" ht="16.350000000000001" customHeight="1" x14ac:dyDescent="0.2">
      <c r="A81" s="4"/>
      <c r="B81" s="68" t="s">
        <v>13</v>
      </c>
      <c r="C81" s="68"/>
      <c r="D81" s="68"/>
      <c r="E81" s="68"/>
      <c r="F81" s="68"/>
      <c r="G81" s="68"/>
      <c r="H81" s="68"/>
      <c r="I81" s="68"/>
      <c r="J81" s="68"/>
      <c r="K81" s="68"/>
      <c r="L81" s="68"/>
      <c r="M81" s="68"/>
      <c r="N81" s="68"/>
      <c r="O81" s="68"/>
      <c r="P81" s="68"/>
      <c r="Q81" s="68"/>
      <c r="R81" s="68"/>
    </row>
    <row r="82" spans="1:24" s="7" customFormat="1" ht="30.75" customHeight="1" x14ac:dyDescent="0.2">
      <c r="B82" s="5" t="s">
        <v>47</v>
      </c>
      <c r="C82" s="55" t="s">
        <v>113</v>
      </c>
      <c r="D82" s="56"/>
      <c r="E82" s="56"/>
      <c r="F82" s="57"/>
      <c r="G82" s="51">
        <v>120</v>
      </c>
      <c r="H82" s="52"/>
      <c r="I82" s="58">
        <v>0.48</v>
      </c>
      <c r="J82" s="58"/>
      <c r="K82" s="6">
        <v>0.48</v>
      </c>
      <c r="L82" s="53">
        <v>26.74</v>
      </c>
      <c r="M82" s="53"/>
      <c r="N82" s="53"/>
      <c r="O82" s="53">
        <v>113</v>
      </c>
      <c r="P82" s="53"/>
      <c r="Q82" s="53"/>
      <c r="R82" s="53"/>
      <c r="S82" s="2"/>
      <c r="T82" s="2"/>
      <c r="U82" s="2"/>
      <c r="V82" s="2"/>
      <c r="W82" s="2"/>
      <c r="X82" s="2"/>
    </row>
    <row r="83" spans="1:24" s="7" customFormat="1" ht="33" customHeight="1" x14ac:dyDescent="0.2">
      <c r="B83" s="5" t="s">
        <v>112</v>
      </c>
      <c r="C83" s="55" t="s">
        <v>36</v>
      </c>
      <c r="D83" s="56"/>
      <c r="E83" s="56"/>
      <c r="F83" s="57"/>
      <c r="G83" s="51">
        <v>60</v>
      </c>
      <c r="H83" s="52"/>
      <c r="I83" s="58">
        <v>0.93100000000000005</v>
      </c>
      <c r="J83" s="58"/>
      <c r="K83" s="6">
        <v>3.0510000000000002</v>
      </c>
      <c r="L83" s="58">
        <v>9.1050000000000004</v>
      </c>
      <c r="M83" s="58"/>
      <c r="N83" s="58"/>
      <c r="O83" s="59">
        <v>68</v>
      </c>
      <c r="P83" s="59"/>
      <c r="Q83" s="59"/>
      <c r="R83" s="59"/>
      <c r="S83" s="2"/>
      <c r="T83" s="2"/>
      <c r="U83" s="2"/>
      <c r="V83" s="2"/>
      <c r="W83" s="2"/>
      <c r="X83" s="2"/>
    </row>
    <row r="84" spans="1:24" s="7" customFormat="1" ht="27" customHeight="1" x14ac:dyDescent="0.2">
      <c r="B84" s="5" t="s">
        <v>35</v>
      </c>
      <c r="C84" s="55" t="s">
        <v>34</v>
      </c>
      <c r="D84" s="56"/>
      <c r="E84" s="56"/>
      <c r="F84" s="57"/>
      <c r="G84" s="51">
        <v>200</v>
      </c>
      <c r="H84" s="52"/>
      <c r="I84" s="58">
        <v>1.95</v>
      </c>
      <c r="J84" s="58"/>
      <c r="K84" s="6">
        <v>2.95</v>
      </c>
      <c r="L84" s="58">
        <v>9.1199999999999992</v>
      </c>
      <c r="M84" s="58"/>
      <c r="N84" s="58"/>
      <c r="O84" s="59">
        <v>71</v>
      </c>
      <c r="P84" s="59"/>
      <c r="Q84" s="59"/>
      <c r="R84" s="59"/>
      <c r="S84" s="2"/>
      <c r="T84" s="2"/>
      <c r="U84" s="2"/>
      <c r="V84" s="2"/>
      <c r="W84" s="2"/>
      <c r="X84" s="2"/>
    </row>
    <row r="85" spans="1:24" s="7" customFormat="1" ht="31.5" customHeight="1" x14ac:dyDescent="0.2">
      <c r="B85" s="5" t="s">
        <v>111</v>
      </c>
      <c r="C85" s="55" t="s">
        <v>110</v>
      </c>
      <c r="D85" s="56"/>
      <c r="E85" s="56"/>
      <c r="F85" s="57"/>
      <c r="G85" s="51">
        <v>90</v>
      </c>
      <c r="H85" s="52"/>
      <c r="I85" s="58">
        <v>11.045</v>
      </c>
      <c r="J85" s="58"/>
      <c r="K85" s="6">
        <v>11.952999999999999</v>
      </c>
      <c r="L85" s="58">
        <v>1.59</v>
      </c>
      <c r="M85" s="58"/>
      <c r="N85" s="58"/>
      <c r="O85" s="59">
        <v>158</v>
      </c>
      <c r="P85" s="59"/>
      <c r="Q85" s="59"/>
      <c r="R85" s="59"/>
      <c r="S85" s="2"/>
      <c r="T85" s="2"/>
      <c r="U85" s="2"/>
      <c r="V85" s="2"/>
      <c r="W85" s="2"/>
      <c r="X85" s="2"/>
    </row>
    <row r="86" spans="1:24" s="7" customFormat="1" ht="39" customHeight="1" x14ac:dyDescent="0.2">
      <c r="B86" s="5" t="s">
        <v>109</v>
      </c>
      <c r="C86" s="55" t="s">
        <v>108</v>
      </c>
      <c r="D86" s="56"/>
      <c r="E86" s="56"/>
      <c r="F86" s="57"/>
      <c r="G86" s="51">
        <v>150</v>
      </c>
      <c r="H86" s="52"/>
      <c r="I86" s="58">
        <v>7.5949999999999998</v>
      </c>
      <c r="J86" s="58"/>
      <c r="K86" s="6">
        <v>5.2240000000000002</v>
      </c>
      <c r="L86" s="58">
        <v>34.796999999999997</v>
      </c>
      <c r="M86" s="58"/>
      <c r="N86" s="58"/>
      <c r="O86" s="59">
        <v>216</v>
      </c>
      <c r="P86" s="59"/>
      <c r="Q86" s="59"/>
      <c r="R86" s="59"/>
      <c r="S86" s="2"/>
      <c r="T86" s="2"/>
      <c r="U86" s="2"/>
      <c r="V86" s="2"/>
      <c r="W86" s="2"/>
      <c r="X86" s="2"/>
    </row>
    <row r="87" spans="1:24" s="7" customFormat="1" ht="30.75" customHeight="1" x14ac:dyDescent="0.2">
      <c r="B87" s="5" t="s">
        <v>83</v>
      </c>
      <c r="C87" s="55" t="s">
        <v>82</v>
      </c>
      <c r="D87" s="56"/>
      <c r="E87" s="56"/>
      <c r="F87" s="57"/>
      <c r="G87" s="51">
        <v>200</v>
      </c>
      <c r="H87" s="52"/>
      <c r="I87" s="58">
        <v>0.21</v>
      </c>
      <c r="J87" s="58"/>
      <c r="K87" s="6">
        <v>0.05</v>
      </c>
      <c r="L87" s="58">
        <v>15.02</v>
      </c>
      <c r="M87" s="58"/>
      <c r="N87" s="58"/>
      <c r="O87" s="59">
        <v>61</v>
      </c>
      <c r="P87" s="59"/>
      <c r="Q87" s="59"/>
      <c r="R87" s="59"/>
      <c r="S87" s="2"/>
      <c r="T87" s="2"/>
      <c r="U87" s="2"/>
      <c r="V87" s="2"/>
      <c r="W87" s="2"/>
      <c r="X87" s="2"/>
    </row>
    <row r="88" spans="1:24" s="7" customFormat="1" ht="23.25" customHeight="1" x14ac:dyDescent="0.2">
      <c r="B88" s="5"/>
      <c r="C88" s="55" t="s">
        <v>1</v>
      </c>
      <c r="D88" s="56"/>
      <c r="E88" s="56"/>
      <c r="F88" s="57"/>
      <c r="G88" s="51">
        <v>40</v>
      </c>
      <c r="H88" s="52"/>
      <c r="I88" s="53">
        <v>1.92</v>
      </c>
      <c r="J88" s="53"/>
      <c r="K88" s="8">
        <v>1.96</v>
      </c>
      <c r="L88" s="53">
        <v>8.8000000000000007</v>
      </c>
      <c r="M88" s="53"/>
      <c r="N88" s="53"/>
      <c r="O88" s="53">
        <v>59</v>
      </c>
      <c r="P88" s="53"/>
      <c r="Q88" s="53"/>
      <c r="R88" s="53"/>
      <c r="S88" s="2"/>
      <c r="T88" s="2"/>
      <c r="U88" s="2"/>
      <c r="V88" s="2"/>
      <c r="W88" s="2"/>
      <c r="X88" s="2"/>
    </row>
    <row r="89" spans="1:24" s="2" customFormat="1" ht="16.350000000000001" customHeight="1" x14ac:dyDescent="0.2">
      <c r="B89" s="63" t="s">
        <v>0</v>
      </c>
      <c r="C89" s="63"/>
      <c r="D89" s="63"/>
      <c r="E89" s="63"/>
      <c r="F89" s="63"/>
      <c r="G89" s="46">
        <v>860</v>
      </c>
      <c r="H89" s="47"/>
      <c r="I89" s="97">
        <f>I82+I83+I84+I85+I86+I87+I88</f>
        <v>24.131</v>
      </c>
      <c r="J89" s="97"/>
      <c r="K89" s="9">
        <f>K82+K83+K84+K85+K86+K87+K88</f>
        <v>25.667999999999999</v>
      </c>
      <c r="L89" s="97">
        <f>L82+L83+L84+L85+L86+L87+L88</f>
        <v>105.172</v>
      </c>
      <c r="M89" s="97"/>
      <c r="N89" s="97"/>
      <c r="O89" s="99">
        <f>O82+O83+O84+O85+O86+O87+O88</f>
        <v>746</v>
      </c>
      <c r="P89" s="99"/>
      <c r="Q89" s="99"/>
      <c r="R89" s="99"/>
    </row>
    <row r="90" spans="1:24" s="2" customFormat="1" ht="16.350000000000001" customHeight="1" x14ac:dyDescent="0.2">
      <c r="B90" s="13"/>
      <c r="C90" s="60" t="s">
        <v>27</v>
      </c>
      <c r="D90" s="61"/>
      <c r="E90" s="61"/>
      <c r="F90" s="62"/>
      <c r="G90" s="46">
        <v>1365</v>
      </c>
      <c r="H90" s="47"/>
      <c r="I90" s="81">
        <f>I89+I80</f>
        <v>39.739000000000004</v>
      </c>
      <c r="J90" s="82"/>
      <c r="K90" s="9">
        <f>K89+K80</f>
        <v>41.540999999999997</v>
      </c>
      <c r="L90" s="81">
        <f>L89+L80</f>
        <v>193.006</v>
      </c>
      <c r="M90" s="83"/>
      <c r="N90" s="82"/>
      <c r="O90" s="84">
        <f>O89+O80</f>
        <v>1322</v>
      </c>
      <c r="P90" s="85"/>
      <c r="Q90" s="14"/>
      <c r="R90" s="14"/>
    </row>
    <row r="91" spans="1:24" s="2" customFormat="1" ht="16.350000000000001" customHeight="1" x14ac:dyDescent="0.2">
      <c r="A91" s="4"/>
      <c r="B91" s="68" t="s">
        <v>26</v>
      </c>
      <c r="C91" s="68"/>
      <c r="D91" s="68"/>
      <c r="E91" s="68"/>
      <c r="F91" s="68"/>
      <c r="G91" s="68"/>
      <c r="H91" s="68"/>
      <c r="I91" s="68"/>
      <c r="J91" s="68"/>
      <c r="K91" s="68"/>
      <c r="L91" s="68"/>
      <c r="M91" s="68"/>
      <c r="N91" s="68"/>
      <c r="O91" s="68"/>
      <c r="P91" s="68"/>
      <c r="Q91" s="68"/>
      <c r="R91" s="68"/>
    </row>
    <row r="92" spans="1:24" s="2" customFormat="1" ht="16.350000000000001" customHeight="1" x14ac:dyDescent="0.2">
      <c r="A92" s="4"/>
      <c r="B92" s="68" t="s">
        <v>25</v>
      </c>
      <c r="C92" s="68"/>
      <c r="D92" s="68"/>
      <c r="E92" s="68"/>
      <c r="F92" s="68"/>
      <c r="G92" s="68"/>
      <c r="H92" s="68"/>
      <c r="I92" s="68"/>
      <c r="J92" s="68"/>
      <c r="K92" s="68"/>
      <c r="L92" s="68"/>
      <c r="M92" s="68"/>
      <c r="N92" s="68"/>
      <c r="O92" s="68"/>
      <c r="P92" s="68"/>
      <c r="Q92" s="68"/>
      <c r="R92" s="68"/>
    </row>
    <row r="93" spans="1:24" s="2" customFormat="1" ht="31.5" customHeight="1" x14ac:dyDescent="0.2">
      <c r="A93" s="4"/>
      <c r="B93" s="5" t="s">
        <v>47</v>
      </c>
      <c r="C93" s="55" t="s">
        <v>23</v>
      </c>
      <c r="D93" s="56"/>
      <c r="E93" s="56"/>
      <c r="F93" s="57"/>
      <c r="G93" s="51">
        <v>120</v>
      </c>
      <c r="H93" s="52"/>
      <c r="I93" s="89">
        <v>0.48</v>
      </c>
      <c r="J93" s="90"/>
      <c r="K93" s="6">
        <v>0.48</v>
      </c>
      <c r="L93" s="58">
        <v>11.76</v>
      </c>
      <c r="M93" s="58"/>
      <c r="N93" s="58"/>
      <c r="O93" s="53">
        <v>53</v>
      </c>
      <c r="P93" s="53"/>
      <c r="Q93" s="53"/>
      <c r="R93" s="53"/>
    </row>
    <row r="94" spans="1:24" s="2" customFormat="1" ht="26.25" customHeight="1" x14ac:dyDescent="0.2">
      <c r="A94" s="4"/>
      <c r="B94" s="5" t="s">
        <v>22</v>
      </c>
      <c r="C94" s="55" t="s">
        <v>21</v>
      </c>
      <c r="D94" s="56"/>
      <c r="E94" s="56"/>
      <c r="F94" s="57"/>
      <c r="G94" s="65" t="s">
        <v>20</v>
      </c>
      <c r="H94" s="66"/>
      <c r="I94" s="89">
        <v>6.1550000000000002</v>
      </c>
      <c r="J94" s="90"/>
      <c r="K94" s="28">
        <v>5.9180000000000001</v>
      </c>
      <c r="L94" s="65">
        <v>0.28000000000000003</v>
      </c>
      <c r="M94" s="67"/>
      <c r="N94" s="66"/>
      <c r="O94" s="65">
        <v>79</v>
      </c>
      <c r="P94" s="67"/>
      <c r="Q94" s="67"/>
      <c r="R94" s="66"/>
    </row>
    <row r="95" spans="1:24" s="7" customFormat="1" ht="34.5" customHeight="1" x14ac:dyDescent="0.2">
      <c r="B95" s="5" t="s">
        <v>19</v>
      </c>
      <c r="C95" s="55" t="s">
        <v>18</v>
      </c>
      <c r="D95" s="56"/>
      <c r="E95" s="56"/>
      <c r="F95" s="57"/>
      <c r="G95" s="95" t="s">
        <v>17</v>
      </c>
      <c r="H95" s="96"/>
      <c r="I95" s="58">
        <v>6.86</v>
      </c>
      <c r="J95" s="58"/>
      <c r="K95" s="6">
        <v>10.276999999999999</v>
      </c>
      <c r="L95" s="58">
        <v>31.596</v>
      </c>
      <c r="M95" s="58"/>
      <c r="N95" s="58"/>
      <c r="O95" s="59">
        <v>255</v>
      </c>
      <c r="P95" s="59"/>
      <c r="Q95" s="59"/>
      <c r="R95" s="59"/>
      <c r="S95" s="2"/>
      <c r="T95" s="2"/>
      <c r="U95" s="2"/>
      <c r="V95" s="2"/>
      <c r="W95" s="2"/>
      <c r="X95" s="2"/>
    </row>
    <row r="96" spans="1:24" s="7" customFormat="1" ht="24.75" customHeight="1" x14ac:dyDescent="0.2">
      <c r="B96" s="5" t="s">
        <v>16</v>
      </c>
      <c r="C96" s="55" t="s">
        <v>107</v>
      </c>
      <c r="D96" s="56"/>
      <c r="E96" s="56"/>
      <c r="F96" s="57"/>
      <c r="G96" s="95" t="s">
        <v>50</v>
      </c>
      <c r="H96" s="96"/>
      <c r="I96" s="58">
        <v>0.21</v>
      </c>
      <c r="J96" s="58"/>
      <c r="K96" s="6">
        <v>0.05</v>
      </c>
      <c r="L96" s="58">
        <v>15.02</v>
      </c>
      <c r="M96" s="58"/>
      <c r="N96" s="58"/>
      <c r="O96" s="59">
        <v>61</v>
      </c>
      <c r="P96" s="59"/>
      <c r="Q96" s="59"/>
      <c r="R96" s="59"/>
      <c r="S96" s="2"/>
      <c r="T96" s="2"/>
      <c r="U96" s="2"/>
      <c r="V96" s="2"/>
      <c r="W96" s="2"/>
      <c r="X96" s="2"/>
    </row>
    <row r="97" spans="1:24" s="7" customFormat="1" ht="22.5" customHeight="1" x14ac:dyDescent="0.2">
      <c r="B97" s="5"/>
      <c r="C97" s="55" t="s">
        <v>106</v>
      </c>
      <c r="D97" s="56"/>
      <c r="E97" s="56"/>
      <c r="F97" s="57"/>
      <c r="G97" s="51">
        <v>25</v>
      </c>
      <c r="H97" s="52"/>
      <c r="I97" s="53">
        <v>1.5</v>
      </c>
      <c r="J97" s="53"/>
      <c r="K97" s="8">
        <v>0.25</v>
      </c>
      <c r="L97" s="53">
        <v>17.25</v>
      </c>
      <c r="M97" s="53"/>
      <c r="N97" s="53"/>
      <c r="O97" s="53">
        <v>77</v>
      </c>
      <c r="P97" s="53"/>
      <c r="Q97" s="53"/>
      <c r="R97" s="53"/>
      <c r="S97" s="2"/>
      <c r="T97" s="2"/>
      <c r="U97" s="2"/>
      <c r="V97" s="2"/>
      <c r="W97" s="2"/>
      <c r="X97" s="2"/>
    </row>
    <row r="98" spans="1:24" s="2" customFormat="1" ht="16.350000000000001" customHeight="1" x14ac:dyDescent="0.2">
      <c r="B98" s="63" t="s">
        <v>0</v>
      </c>
      <c r="C98" s="63"/>
      <c r="D98" s="63"/>
      <c r="E98" s="63"/>
      <c r="F98" s="63"/>
      <c r="G98" s="46">
        <v>563</v>
      </c>
      <c r="H98" s="47"/>
      <c r="I98" s="97">
        <f>I97+I96+I95+I94+I93</f>
        <v>15.205000000000002</v>
      </c>
      <c r="J98" s="97"/>
      <c r="K98" s="9">
        <f>K97+K96+K95+K94+K93</f>
        <v>16.975000000000001</v>
      </c>
      <c r="L98" s="97">
        <f>L97+L96+L95+L94+L93</f>
        <v>75.906000000000006</v>
      </c>
      <c r="M98" s="97"/>
      <c r="N98" s="97"/>
      <c r="O98" s="99">
        <f>O97+O96+O95+O94+O93</f>
        <v>525</v>
      </c>
      <c r="P98" s="99"/>
      <c r="Q98" s="99"/>
      <c r="R98" s="99"/>
    </row>
    <row r="99" spans="1:24" s="2" customFormat="1" ht="16.350000000000001" customHeight="1" x14ac:dyDescent="0.2">
      <c r="A99" s="4"/>
      <c r="B99" s="68" t="s">
        <v>13</v>
      </c>
      <c r="C99" s="68"/>
      <c r="D99" s="68"/>
      <c r="E99" s="68"/>
      <c r="F99" s="68"/>
      <c r="G99" s="68"/>
      <c r="H99" s="68"/>
      <c r="I99" s="68"/>
      <c r="J99" s="68"/>
      <c r="K99" s="68"/>
      <c r="L99" s="68"/>
      <c r="M99" s="68"/>
      <c r="N99" s="68"/>
      <c r="O99" s="68"/>
      <c r="P99" s="68"/>
      <c r="Q99" s="68"/>
      <c r="R99" s="68"/>
    </row>
    <row r="100" spans="1:24" s="7" customFormat="1" ht="35.25" customHeight="1" x14ac:dyDescent="0.2">
      <c r="B100" s="5" t="s">
        <v>12</v>
      </c>
      <c r="C100" s="55" t="s">
        <v>11</v>
      </c>
      <c r="D100" s="56"/>
      <c r="E100" s="56"/>
      <c r="F100" s="57"/>
      <c r="G100" s="51">
        <v>60</v>
      </c>
      <c r="H100" s="52"/>
      <c r="I100" s="58">
        <v>0.93100000000000005</v>
      </c>
      <c r="J100" s="58"/>
      <c r="K100" s="6">
        <v>3.0510000000000002</v>
      </c>
      <c r="L100" s="58">
        <v>9.1050000000000004</v>
      </c>
      <c r="M100" s="58"/>
      <c r="N100" s="58"/>
      <c r="O100" s="59">
        <v>68</v>
      </c>
      <c r="P100" s="59"/>
      <c r="Q100" s="59"/>
      <c r="R100" s="59"/>
      <c r="S100" s="2"/>
      <c r="T100" s="2"/>
      <c r="U100" s="2"/>
      <c r="V100" s="2"/>
      <c r="W100" s="2"/>
      <c r="X100" s="2"/>
    </row>
    <row r="101" spans="1:24" s="7" customFormat="1" ht="39" customHeight="1" x14ac:dyDescent="0.2">
      <c r="B101" s="5" t="s">
        <v>10</v>
      </c>
      <c r="C101" s="55" t="s">
        <v>9</v>
      </c>
      <c r="D101" s="56"/>
      <c r="E101" s="56"/>
      <c r="F101" s="57"/>
      <c r="G101" s="51" t="s">
        <v>8</v>
      </c>
      <c r="H101" s="52"/>
      <c r="I101" s="58">
        <v>4.2699999999999996</v>
      </c>
      <c r="J101" s="58"/>
      <c r="K101" s="6">
        <v>4.4619999999999997</v>
      </c>
      <c r="L101" s="58">
        <v>20.082999999999998</v>
      </c>
      <c r="M101" s="58"/>
      <c r="N101" s="58"/>
      <c r="O101" s="59">
        <v>137</v>
      </c>
      <c r="P101" s="59"/>
      <c r="Q101" s="59"/>
      <c r="R101" s="59"/>
      <c r="S101" s="2"/>
      <c r="T101" s="2"/>
      <c r="U101" s="2"/>
      <c r="V101" s="2"/>
      <c r="W101" s="2"/>
      <c r="X101" s="2"/>
    </row>
    <row r="102" spans="1:24" s="7" customFormat="1" ht="40.5" customHeight="1" x14ac:dyDescent="0.2">
      <c r="B102" s="5" t="s">
        <v>7</v>
      </c>
      <c r="C102" s="70" t="s">
        <v>6</v>
      </c>
      <c r="D102" s="70"/>
      <c r="E102" s="70"/>
      <c r="F102" s="70"/>
      <c r="G102" s="138">
        <v>90</v>
      </c>
      <c r="H102" s="139"/>
      <c r="I102" s="58">
        <v>14.831</v>
      </c>
      <c r="J102" s="58"/>
      <c r="K102" s="6">
        <v>14.359</v>
      </c>
      <c r="L102" s="89">
        <v>6.6239999999999997</v>
      </c>
      <c r="M102" s="91"/>
      <c r="N102" s="90"/>
      <c r="O102" s="59">
        <v>214</v>
      </c>
      <c r="P102" s="59"/>
      <c r="Q102" s="59"/>
      <c r="R102" s="59"/>
      <c r="S102" s="2"/>
      <c r="T102" s="2"/>
      <c r="U102" s="2"/>
      <c r="V102" s="2"/>
      <c r="W102" s="2"/>
      <c r="X102" s="2"/>
    </row>
    <row r="103" spans="1:24" s="7" customFormat="1" ht="34.5" customHeight="1" x14ac:dyDescent="0.2">
      <c r="B103" s="5" t="s">
        <v>122</v>
      </c>
      <c r="C103" s="55" t="s">
        <v>121</v>
      </c>
      <c r="D103" s="56"/>
      <c r="E103" s="56"/>
      <c r="F103" s="57"/>
      <c r="G103" s="51">
        <v>150</v>
      </c>
      <c r="H103" s="52"/>
      <c r="I103" s="89">
        <v>3.57</v>
      </c>
      <c r="J103" s="90"/>
      <c r="K103" s="6">
        <v>3.8140000000000001</v>
      </c>
      <c r="L103" s="89">
        <v>26.5</v>
      </c>
      <c r="M103" s="91"/>
      <c r="N103" s="90"/>
      <c r="O103" s="92">
        <v>148</v>
      </c>
      <c r="P103" s="93"/>
      <c r="Q103" s="93"/>
      <c r="R103" s="94"/>
      <c r="S103" s="2"/>
      <c r="T103" s="2"/>
      <c r="U103" s="2"/>
      <c r="V103" s="2"/>
      <c r="W103" s="2"/>
      <c r="X103" s="2"/>
    </row>
    <row r="104" spans="1:24" s="7" customFormat="1" ht="33.75" customHeight="1" x14ac:dyDescent="0.2">
      <c r="B104" s="5" t="s">
        <v>3</v>
      </c>
      <c r="C104" s="55" t="s">
        <v>105</v>
      </c>
      <c r="D104" s="56"/>
      <c r="E104" s="56"/>
      <c r="F104" s="57"/>
      <c r="G104" s="51">
        <v>200</v>
      </c>
      <c r="H104" s="52"/>
      <c r="I104" s="58">
        <v>0.125</v>
      </c>
      <c r="J104" s="58"/>
      <c r="K104" s="6">
        <v>0.05</v>
      </c>
      <c r="L104" s="58">
        <v>24.876999999999999</v>
      </c>
      <c r="M104" s="58"/>
      <c r="N104" s="58"/>
      <c r="O104" s="59">
        <v>100</v>
      </c>
      <c r="P104" s="59"/>
      <c r="Q104" s="59"/>
      <c r="R104" s="59"/>
      <c r="S104" s="2"/>
      <c r="T104" s="2"/>
      <c r="U104" s="2"/>
      <c r="V104" s="2"/>
      <c r="W104" s="2"/>
      <c r="X104" s="2"/>
    </row>
    <row r="105" spans="1:24" s="7" customFormat="1" ht="22.5" customHeight="1" x14ac:dyDescent="0.2">
      <c r="B105" s="5"/>
      <c r="C105" s="55" t="s">
        <v>1</v>
      </c>
      <c r="D105" s="56"/>
      <c r="E105" s="56"/>
      <c r="F105" s="57"/>
      <c r="G105" s="51">
        <v>40</v>
      </c>
      <c r="H105" s="52"/>
      <c r="I105" s="53">
        <v>1.92</v>
      </c>
      <c r="J105" s="53"/>
      <c r="K105" s="8">
        <v>1.96</v>
      </c>
      <c r="L105" s="53">
        <v>8.8000000000000007</v>
      </c>
      <c r="M105" s="53"/>
      <c r="N105" s="53"/>
      <c r="O105" s="53">
        <v>59</v>
      </c>
      <c r="P105" s="53"/>
      <c r="Q105" s="53"/>
      <c r="R105" s="53"/>
      <c r="S105" s="2"/>
      <c r="T105" s="2"/>
      <c r="U105" s="2"/>
      <c r="V105" s="2"/>
      <c r="W105" s="2"/>
      <c r="X105" s="2"/>
    </row>
    <row r="106" spans="1:24" s="2" customFormat="1" ht="16.350000000000001" customHeight="1" x14ac:dyDescent="0.2">
      <c r="B106" s="63" t="s">
        <v>0</v>
      </c>
      <c r="C106" s="63"/>
      <c r="D106" s="63"/>
      <c r="E106" s="63"/>
      <c r="F106" s="63"/>
      <c r="G106" s="46">
        <v>750</v>
      </c>
      <c r="H106" s="47"/>
      <c r="I106" s="81">
        <f>SUM(I100:J105)</f>
        <v>25.646999999999998</v>
      </c>
      <c r="J106" s="82"/>
      <c r="K106" s="9">
        <f>SUM(K100:K105)</f>
        <v>27.696000000000002</v>
      </c>
      <c r="L106" s="81">
        <f>SUM(L100:N105)</f>
        <v>95.98899999999999</v>
      </c>
      <c r="M106" s="83"/>
      <c r="N106" s="82"/>
      <c r="O106" s="99">
        <f>SUM(O100:R105)</f>
        <v>726</v>
      </c>
      <c r="P106" s="99"/>
      <c r="Q106" s="99"/>
      <c r="R106" s="99"/>
    </row>
    <row r="107" spans="1:24" s="2" customFormat="1" ht="16.350000000000001" customHeight="1" x14ac:dyDescent="0.2">
      <c r="B107" s="13"/>
      <c r="C107" s="60" t="s">
        <v>27</v>
      </c>
      <c r="D107" s="61"/>
      <c r="E107" s="61"/>
      <c r="F107" s="62"/>
      <c r="G107" s="46">
        <v>1313</v>
      </c>
      <c r="H107" s="47"/>
      <c r="I107" s="81">
        <f>I98+I106</f>
        <v>40.852000000000004</v>
      </c>
      <c r="J107" s="82"/>
      <c r="K107" s="9">
        <f>K106+K98</f>
        <v>44.671000000000006</v>
      </c>
      <c r="L107" s="81">
        <f>L106+L98</f>
        <v>171.89499999999998</v>
      </c>
      <c r="M107" s="83"/>
      <c r="N107" s="82"/>
      <c r="O107" s="84">
        <f>O106+O98</f>
        <v>1251</v>
      </c>
      <c r="P107" s="85"/>
      <c r="Q107" s="14"/>
      <c r="R107" s="14"/>
    </row>
    <row r="108" spans="1:24" s="2" customFormat="1" ht="33" customHeight="1" x14ac:dyDescent="0.2">
      <c r="B108" s="86" t="s">
        <v>104</v>
      </c>
      <c r="C108" s="87"/>
      <c r="D108" s="87"/>
      <c r="E108" s="87"/>
      <c r="F108" s="87"/>
      <c r="G108" s="87"/>
      <c r="H108" s="87"/>
      <c r="I108" s="87"/>
      <c r="J108" s="87"/>
      <c r="K108" s="87"/>
      <c r="L108" s="87"/>
      <c r="M108" s="87"/>
      <c r="N108" s="87"/>
      <c r="O108" s="87"/>
      <c r="P108" s="88"/>
      <c r="Q108" s="29"/>
      <c r="R108" s="29"/>
    </row>
    <row r="109" spans="1:24" x14ac:dyDescent="0.25">
      <c r="A109" s="4"/>
      <c r="B109" s="124" t="s">
        <v>103</v>
      </c>
      <c r="C109" s="124"/>
      <c r="D109" s="124"/>
      <c r="E109" s="124"/>
      <c r="F109" s="124"/>
      <c r="G109" s="124"/>
      <c r="H109" s="124"/>
      <c r="I109" s="124"/>
      <c r="J109" s="124"/>
      <c r="K109" s="124"/>
      <c r="L109" s="124"/>
      <c r="M109" s="124"/>
      <c r="N109" s="124"/>
      <c r="O109" s="124"/>
      <c r="P109" s="124"/>
      <c r="Q109" s="124"/>
      <c r="R109" s="124"/>
      <c r="S109" s="2"/>
      <c r="T109" s="10"/>
      <c r="U109" s="11"/>
      <c r="V109" s="11"/>
      <c r="W109" s="11"/>
      <c r="X109" s="11"/>
    </row>
    <row r="110" spans="1:24" x14ac:dyDescent="0.25">
      <c r="A110" s="4"/>
      <c r="B110" s="124" t="s">
        <v>25</v>
      </c>
      <c r="C110" s="124"/>
      <c r="D110" s="124"/>
      <c r="E110" s="124"/>
      <c r="F110" s="124"/>
      <c r="G110" s="124"/>
      <c r="H110" s="124"/>
      <c r="I110" s="124"/>
      <c r="J110" s="124"/>
      <c r="K110" s="124"/>
      <c r="L110" s="124"/>
      <c r="M110" s="124"/>
      <c r="N110" s="124"/>
      <c r="O110" s="124"/>
      <c r="P110" s="124"/>
      <c r="Q110" s="124"/>
      <c r="R110" s="124"/>
      <c r="S110" s="2"/>
      <c r="T110" s="10"/>
      <c r="U110" s="11"/>
      <c r="V110" s="11"/>
      <c r="W110" s="11"/>
      <c r="X110" s="11"/>
    </row>
    <row r="111" spans="1:24" ht="30.75" customHeight="1" x14ac:dyDescent="0.25">
      <c r="A111" s="4"/>
      <c r="B111" s="5" t="s">
        <v>47</v>
      </c>
      <c r="C111" s="55" t="s">
        <v>102</v>
      </c>
      <c r="D111" s="56"/>
      <c r="E111" s="56"/>
      <c r="F111" s="57"/>
      <c r="G111" s="51">
        <v>120</v>
      </c>
      <c r="H111" s="52"/>
      <c r="I111" s="89">
        <v>0.48</v>
      </c>
      <c r="J111" s="90"/>
      <c r="K111" s="6">
        <v>0.48</v>
      </c>
      <c r="L111" s="58">
        <v>11.76</v>
      </c>
      <c r="M111" s="58"/>
      <c r="N111" s="58"/>
      <c r="O111" s="53">
        <v>53</v>
      </c>
      <c r="P111" s="53"/>
      <c r="Q111" s="53"/>
      <c r="R111" s="53"/>
      <c r="S111" s="2"/>
      <c r="T111" s="10"/>
      <c r="U111" s="11"/>
      <c r="V111" s="11"/>
      <c r="W111" s="11"/>
      <c r="X111" s="11"/>
    </row>
    <row r="112" spans="1:24" ht="29.25" customHeight="1" x14ac:dyDescent="0.25">
      <c r="A112" s="30"/>
      <c r="B112" s="17" t="s">
        <v>66</v>
      </c>
      <c r="C112" s="110" t="s">
        <v>65</v>
      </c>
      <c r="D112" s="111"/>
      <c r="E112" s="111"/>
      <c r="F112" s="112"/>
      <c r="G112" s="122">
        <v>80</v>
      </c>
      <c r="H112" s="123"/>
      <c r="I112" s="64">
        <v>6.7709999999999999</v>
      </c>
      <c r="J112" s="64"/>
      <c r="K112" s="20">
        <v>7.859</v>
      </c>
      <c r="L112" s="64">
        <v>1.5509999999999999</v>
      </c>
      <c r="M112" s="64"/>
      <c r="N112" s="64"/>
      <c r="O112" s="69">
        <v>104</v>
      </c>
      <c r="P112" s="69"/>
      <c r="Q112" s="69"/>
      <c r="R112" s="69"/>
      <c r="S112" s="10"/>
      <c r="T112" s="10"/>
      <c r="U112" s="11"/>
      <c r="V112" s="11"/>
      <c r="W112" s="11"/>
      <c r="X112" s="11"/>
    </row>
    <row r="113" spans="1:24" ht="33.75" customHeight="1" x14ac:dyDescent="0.25">
      <c r="A113" s="31"/>
      <c r="B113" s="17" t="s">
        <v>43</v>
      </c>
      <c r="C113" s="79" t="s">
        <v>64</v>
      </c>
      <c r="D113" s="79"/>
      <c r="E113" s="79"/>
      <c r="F113" s="79"/>
      <c r="G113" s="140" t="s">
        <v>17</v>
      </c>
      <c r="H113" s="140"/>
      <c r="I113" s="64">
        <v>6.7030000000000003</v>
      </c>
      <c r="J113" s="64"/>
      <c r="K113" s="20">
        <v>8.7880000000000003</v>
      </c>
      <c r="L113" s="64">
        <v>33.069000000000003</v>
      </c>
      <c r="M113" s="64"/>
      <c r="N113" s="64"/>
      <c r="O113" s="69">
        <v>238</v>
      </c>
      <c r="P113" s="69"/>
      <c r="Q113" s="69"/>
      <c r="R113" s="69"/>
      <c r="S113" s="10"/>
      <c r="T113" s="10"/>
      <c r="U113" s="11"/>
      <c r="V113" s="11"/>
      <c r="W113" s="11"/>
      <c r="X113" s="11"/>
    </row>
    <row r="114" spans="1:24" ht="21.75" customHeight="1" x14ac:dyDescent="0.25">
      <c r="A114" s="31"/>
      <c r="B114" s="17" t="s">
        <v>101</v>
      </c>
      <c r="C114" s="79" t="s">
        <v>100</v>
      </c>
      <c r="D114" s="79"/>
      <c r="E114" s="79"/>
      <c r="F114" s="79"/>
      <c r="G114" s="113" t="s">
        <v>61</v>
      </c>
      <c r="H114" s="113"/>
      <c r="I114" s="64">
        <v>0.27300000000000002</v>
      </c>
      <c r="J114" s="64"/>
      <c r="K114" s="20">
        <v>5.7000000000000002E-2</v>
      </c>
      <c r="L114" s="64">
        <v>15.23</v>
      </c>
      <c r="M114" s="64"/>
      <c r="N114" s="64"/>
      <c r="O114" s="69">
        <v>63</v>
      </c>
      <c r="P114" s="69"/>
      <c r="Q114" s="69"/>
      <c r="R114" s="69"/>
      <c r="S114" s="10"/>
      <c r="T114" s="10"/>
      <c r="U114" s="11"/>
      <c r="V114" s="11"/>
      <c r="W114" s="11"/>
      <c r="X114" s="11"/>
    </row>
    <row r="115" spans="1:24" ht="18.75" customHeight="1" x14ac:dyDescent="0.25">
      <c r="A115" s="31"/>
      <c r="B115" s="17"/>
      <c r="C115" s="79" t="s">
        <v>14</v>
      </c>
      <c r="D115" s="79"/>
      <c r="E115" s="79"/>
      <c r="F115" s="79"/>
      <c r="G115" s="114">
        <v>25</v>
      </c>
      <c r="H115" s="114"/>
      <c r="I115" s="115">
        <v>1.5</v>
      </c>
      <c r="J115" s="115"/>
      <c r="K115" s="21">
        <v>0.25</v>
      </c>
      <c r="L115" s="115">
        <v>17.25</v>
      </c>
      <c r="M115" s="115"/>
      <c r="N115" s="115"/>
      <c r="O115" s="115">
        <v>77</v>
      </c>
      <c r="P115" s="115"/>
      <c r="Q115" s="115"/>
      <c r="R115" s="115"/>
      <c r="S115" s="10"/>
      <c r="T115" s="10"/>
      <c r="U115" s="11"/>
      <c r="V115" s="11"/>
      <c r="W115" s="11"/>
      <c r="X115" s="11"/>
    </row>
    <row r="116" spans="1:24" x14ac:dyDescent="0.25">
      <c r="A116" s="10"/>
      <c r="B116" s="76" t="s">
        <v>0</v>
      </c>
      <c r="C116" s="76"/>
      <c r="D116" s="76"/>
      <c r="E116" s="76"/>
      <c r="F116" s="76"/>
      <c r="G116" s="48">
        <v>602</v>
      </c>
      <c r="H116" s="49"/>
      <c r="I116" s="77">
        <f>I115+I114+I113+I112+I111</f>
        <v>15.727</v>
      </c>
      <c r="J116" s="77"/>
      <c r="K116" s="22">
        <f>K115+K114+K113+K112+K111</f>
        <v>17.434000000000001</v>
      </c>
      <c r="L116" s="77">
        <f>L115+L114+L113+L112+L111</f>
        <v>78.860000000000014</v>
      </c>
      <c r="M116" s="77"/>
      <c r="N116" s="77"/>
      <c r="O116" s="78">
        <f>O115+O114+O113+O112+O111</f>
        <v>535</v>
      </c>
      <c r="P116" s="78"/>
      <c r="Q116" s="78"/>
      <c r="R116" s="78"/>
      <c r="S116" s="10"/>
      <c r="T116" s="10"/>
      <c r="U116" s="11"/>
      <c r="V116" s="11"/>
      <c r="W116" s="11"/>
      <c r="X116" s="11"/>
    </row>
    <row r="117" spans="1:24" x14ac:dyDescent="0.25">
      <c r="A117" s="4"/>
      <c r="B117" s="124" t="s">
        <v>13</v>
      </c>
      <c r="C117" s="124"/>
      <c r="D117" s="124"/>
      <c r="E117" s="124"/>
      <c r="F117" s="124"/>
      <c r="G117" s="124"/>
      <c r="H117" s="124"/>
      <c r="I117" s="124"/>
      <c r="J117" s="124"/>
      <c r="K117" s="124"/>
      <c r="L117" s="124"/>
      <c r="M117" s="124"/>
      <c r="N117" s="124"/>
      <c r="O117" s="124"/>
      <c r="P117" s="124"/>
      <c r="Q117" s="124"/>
      <c r="R117" s="124"/>
      <c r="S117" s="2"/>
      <c r="T117" s="10"/>
      <c r="U117" s="11"/>
      <c r="V117" s="11"/>
      <c r="W117" s="11"/>
      <c r="X117" s="11"/>
    </row>
    <row r="118" spans="1:24" ht="27" customHeight="1" x14ac:dyDescent="0.25">
      <c r="A118" s="7"/>
      <c r="B118" s="17" t="s">
        <v>47</v>
      </c>
      <c r="C118" s="79" t="s">
        <v>99</v>
      </c>
      <c r="D118" s="79"/>
      <c r="E118" s="79"/>
      <c r="F118" s="79"/>
      <c r="G118" s="114">
        <v>120</v>
      </c>
      <c r="H118" s="114"/>
      <c r="I118" s="115">
        <v>0.48</v>
      </c>
      <c r="J118" s="115"/>
      <c r="K118" s="21">
        <v>0.48</v>
      </c>
      <c r="L118" s="115">
        <v>11.76</v>
      </c>
      <c r="M118" s="115"/>
      <c r="N118" s="115"/>
      <c r="O118" s="115">
        <v>53</v>
      </c>
      <c r="P118" s="115"/>
      <c r="Q118" s="115"/>
      <c r="R118" s="115"/>
      <c r="S118" s="2"/>
      <c r="T118" s="10"/>
      <c r="U118" s="11"/>
      <c r="V118" s="11"/>
      <c r="W118" s="11"/>
      <c r="X118" s="11"/>
    </row>
    <row r="119" spans="1:24" ht="30" customHeight="1" x14ac:dyDescent="0.25">
      <c r="A119" s="7"/>
      <c r="B119" s="17" t="s">
        <v>59</v>
      </c>
      <c r="C119" s="79" t="s">
        <v>98</v>
      </c>
      <c r="D119" s="79"/>
      <c r="E119" s="79"/>
      <c r="F119" s="79"/>
      <c r="G119" s="114">
        <v>60</v>
      </c>
      <c r="H119" s="114"/>
      <c r="I119" s="64">
        <v>0.93100000000000005</v>
      </c>
      <c r="J119" s="64"/>
      <c r="K119" s="20">
        <v>3.0510000000000002</v>
      </c>
      <c r="L119" s="64">
        <v>9.1050000000000004</v>
      </c>
      <c r="M119" s="64"/>
      <c r="N119" s="64"/>
      <c r="O119" s="69">
        <v>68</v>
      </c>
      <c r="P119" s="69"/>
      <c r="Q119" s="69"/>
      <c r="R119" s="69"/>
      <c r="S119" s="2"/>
      <c r="T119" s="10"/>
      <c r="U119" s="11"/>
      <c r="V119" s="11"/>
      <c r="W119" s="11"/>
      <c r="X119" s="11"/>
    </row>
    <row r="120" spans="1:24" ht="33.75" customHeight="1" x14ac:dyDescent="0.25">
      <c r="A120" s="7"/>
      <c r="B120" s="17" t="s">
        <v>97</v>
      </c>
      <c r="C120" s="79" t="s">
        <v>96</v>
      </c>
      <c r="D120" s="79"/>
      <c r="E120" s="79"/>
      <c r="F120" s="79"/>
      <c r="G120" s="114">
        <v>200</v>
      </c>
      <c r="H120" s="114"/>
      <c r="I120" s="64">
        <v>2.1840000000000002</v>
      </c>
      <c r="J120" s="64"/>
      <c r="K120" s="20">
        <v>1.88</v>
      </c>
      <c r="L120" s="64">
        <v>24.707000000000001</v>
      </c>
      <c r="M120" s="64"/>
      <c r="N120" s="64"/>
      <c r="O120" s="69">
        <v>125</v>
      </c>
      <c r="P120" s="69"/>
      <c r="Q120" s="69"/>
      <c r="R120" s="69"/>
      <c r="S120" s="2"/>
      <c r="T120" s="10"/>
      <c r="U120" s="11"/>
      <c r="V120" s="11"/>
      <c r="W120" s="11"/>
      <c r="X120" s="11"/>
    </row>
    <row r="121" spans="1:24" ht="30" customHeight="1" x14ac:dyDescent="0.25">
      <c r="A121" s="7"/>
      <c r="B121" s="17" t="s">
        <v>95</v>
      </c>
      <c r="C121" s="79" t="s">
        <v>94</v>
      </c>
      <c r="D121" s="79"/>
      <c r="E121" s="79"/>
      <c r="F121" s="79"/>
      <c r="G121" s="108">
        <v>90</v>
      </c>
      <c r="H121" s="109"/>
      <c r="I121" s="64">
        <v>15.083</v>
      </c>
      <c r="J121" s="64"/>
      <c r="K121" s="20">
        <v>11.991</v>
      </c>
      <c r="L121" s="64">
        <v>7.5650000000000004</v>
      </c>
      <c r="M121" s="64"/>
      <c r="N121" s="64"/>
      <c r="O121" s="69">
        <v>198</v>
      </c>
      <c r="P121" s="69"/>
      <c r="Q121" s="69"/>
      <c r="R121" s="69"/>
      <c r="S121" s="10"/>
      <c r="T121" s="10"/>
      <c r="U121" s="11"/>
      <c r="V121" s="11"/>
      <c r="W121" s="11"/>
      <c r="X121" s="11"/>
    </row>
    <row r="122" spans="1:24" ht="31.5" customHeight="1" x14ac:dyDescent="0.25">
      <c r="A122" s="7"/>
      <c r="B122" s="17" t="s">
        <v>93</v>
      </c>
      <c r="C122" s="110" t="s">
        <v>92</v>
      </c>
      <c r="D122" s="111"/>
      <c r="E122" s="111"/>
      <c r="F122" s="112"/>
      <c r="G122" s="108" t="s">
        <v>17</v>
      </c>
      <c r="H122" s="109"/>
      <c r="I122" s="116">
        <v>3.8740000000000001</v>
      </c>
      <c r="J122" s="117"/>
      <c r="K122" s="20">
        <v>6.0590000000000002</v>
      </c>
      <c r="L122" s="116">
        <v>30.053999999999998</v>
      </c>
      <c r="M122" s="118"/>
      <c r="N122" s="117"/>
      <c r="O122" s="119">
        <v>190</v>
      </c>
      <c r="P122" s="120"/>
      <c r="Q122" s="120"/>
      <c r="R122" s="121"/>
      <c r="S122" s="10"/>
      <c r="T122" s="10"/>
      <c r="U122" s="11"/>
      <c r="V122" s="11"/>
      <c r="W122" s="11"/>
      <c r="X122" s="11"/>
    </row>
    <row r="123" spans="1:24" ht="36" customHeight="1" x14ac:dyDescent="0.25">
      <c r="A123" s="7"/>
      <c r="B123" s="17" t="s">
        <v>29</v>
      </c>
      <c r="C123" s="110" t="s">
        <v>91</v>
      </c>
      <c r="D123" s="111"/>
      <c r="E123" s="111"/>
      <c r="F123" s="112"/>
      <c r="G123" s="113" t="s">
        <v>50</v>
      </c>
      <c r="H123" s="113"/>
      <c r="I123" s="64">
        <v>0.21</v>
      </c>
      <c r="J123" s="64"/>
      <c r="K123" s="20">
        <v>0.05</v>
      </c>
      <c r="L123" s="64">
        <v>15.02</v>
      </c>
      <c r="M123" s="64"/>
      <c r="N123" s="64"/>
      <c r="O123" s="69">
        <v>61</v>
      </c>
      <c r="P123" s="69"/>
      <c r="Q123" s="69"/>
      <c r="R123" s="69"/>
      <c r="S123" s="10"/>
      <c r="T123" s="10"/>
      <c r="U123" s="11"/>
      <c r="V123" s="11"/>
      <c r="W123" s="11"/>
      <c r="X123" s="11"/>
    </row>
    <row r="124" spans="1:24" ht="21" customHeight="1" x14ac:dyDescent="0.25">
      <c r="A124" s="7"/>
      <c r="B124" s="17"/>
      <c r="C124" s="79" t="s">
        <v>1</v>
      </c>
      <c r="D124" s="79"/>
      <c r="E124" s="79"/>
      <c r="F124" s="79"/>
      <c r="G124" s="114">
        <v>40</v>
      </c>
      <c r="H124" s="114"/>
      <c r="I124" s="115">
        <v>1.92</v>
      </c>
      <c r="J124" s="115"/>
      <c r="K124" s="21">
        <v>1.96</v>
      </c>
      <c r="L124" s="115">
        <v>8.8000000000000007</v>
      </c>
      <c r="M124" s="115"/>
      <c r="N124" s="115"/>
      <c r="O124" s="115">
        <v>59</v>
      </c>
      <c r="P124" s="115"/>
      <c r="Q124" s="115"/>
      <c r="R124" s="115"/>
      <c r="S124" s="10"/>
      <c r="T124" s="10"/>
      <c r="U124" s="11"/>
      <c r="V124" s="11"/>
      <c r="W124" s="11"/>
      <c r="X124" s="11"/>
    </row>
    <row r="125" spans="1:24" x14ac:dyDescent="0.25">
      <c r="A125" s="2"/>
      <c r="B125" s="76" t="s">
        <v>0</v>
      </c>
      <c r="C125" s="76"/>
      <c r="D125" s="76"/>
      <c r="E125" s="76"/>
      <c r="F125" s="76"/>
      <c r="G125" s="48">
        <v>880</v>
      </c>
      <c r="H125" s="49"/>
      <c r="I125" s="77">
        <f>I124+I123+I122+I121+I120+I119+I118</f>
        <v>24.682000000000002</v>
      </c>
      <c r="J125" s="77"/>
      <c r="K125" s="22">
        <f>K124+K123+K122+K121+K120+K119+K118</f>
        <v>25.471</v>
      </c>
      <c r="L125" s="77">
        <f>L124+L123+L122+L121+L120+L119+L118</f>
        <v>107.011</v>
      </c>
      <c r="M125" s="77"/>
      <c r="N125" s="77"/>
      <c r="O125" s="78">
        <f>O124+O123+O122+O121+O120+O119+O118</f>
        <v>754</v>
      </c>
      <c r="P125" s="78"/>
      <c r="Q125" s="78"/>
      <c r="R125" s="78"/>
      <c r="S125" s="10"/>
      <c r="T125" s="10"/>
      <c r="U125" s="11"/>
      <c r="V125" s="11"/>
      <c r="W125" s="11"/>
      <c r="X125" s="11"/>
    </row>
    <row r="126" spans="1:24" x14ac:dyDescent="0.25">
      <c r="A126" s="2"/>
      <c r="B126" s="32"/>
      <c r="C126" s="60" t="s">
        <v>27</v>
      </c>
      <c r="D126" s="61"/>
      <c r="E126" s="61"/>
      <c r="F126" s="62"/>
      <c r="G126" s="48">
        <v>1482</v>
      </c>
      <c r="H126" s="49"/>
      <c r="I126" s="71">
        <f>I125+I116</f>
        <v>40.409000000000006</v>
      </c>
      <c r="J126" s="72"/>
      <c r="K126" s="22">
        <f>K125+K116</f>
        <v>42.905000000000001</v>
      </c>
      <c r="L126" s="71">
        <f>L125+L116</f>
        <v>185.87100000000001</v>
      </c>
      <c r="M126" s="73"/>
      <c r="N126" s="72"/>
      <c r="O126" s="74">
        <f>O125+O116</f>
        <v>1289</v>
      </c>
      <c r="P126" s="75"/>
      <c r="Q126" s="29"/>
      <c r="R126" s="29"/>
      <c r="S126" s="10"/>
      <c r="T126" s="10"/>
      <c r="U126" s="11"/>
      <c r="V126" s="11"/>
      <c r="W126" s="11"/>
      <c r="X126" s="11"/>
    </row>
    <row r="127" spans="1:24" x14ac:dyDescent="0.25">
      <c r="A127" s="4"/>
      <c r="B127" s="68" t="s">
        <v>90</v>
      </c>
      <c r="C127" s="68"/>
      <c r="D127" s="68"/>
      <c r="E127" s="68"/>
      <c r="F127" s="68"/>
      <c r="G127" s="68"/>
      <c r="H127" s="68"/>
      <c r="I127" s="68"/>
      <c r="J127" s="68"/>
      <c r="K127" s="68"/>
      <c r="L127" s="68"/>
      <c r="M127" s="68"/>
      <c r="N127" s="68"/>
      <c r="O127" s="68"/>
      <c r="P127" s="68"/>
      <c r="Q127" s="68"/>
      <c r="R127" s="68"/>
      <c r="S127" s="10"/>
      <c r="T127" s="10"/>
      <c r="U127" s="11"/>
      <c r="V127" s="11"/>
      <c r="W127" s="11"/>
      <c r="X127" s="11"/>
    </row>
    <row r="128" spans="1:24" x14ac:dyDescent="0.25">
      <c r="A128" s="4"/>
      <c r="B128" s="68" t="s">
        <v>25</v>
      </c>
      <c r="C128" s="68"/>
      <c r="D128" s="68"/>
      <c r="E128" s="68"/>
      <c r="F128" s="68"/>
      <c r="G128" s="68"/>
      <c r="H128" s="68"/>
      <c r="I128" s="68"/>
      <c r="J128" s="68"/>
      <c r="K128" s="68"/>
      <c r="L128" s="68"/>
      <c r="M128" s="68"/>
      <c r="N128" s="68"/>
      <c r="O128" s="68"/>
      <c r="P128" s="68"/>
      <c r="Q128" s="68"/>
      <c r="R128" s="68"/>
      <c r="S128" s="10"/>
      <c r="T128" s="10"/>
      <c r="U128" s="11"/>
      <c r="V128" s="11"/>
      <c r="W128" s="11"/>
      <c r="X128" s="11"/>
    </row>
    <row r="129" spans="1:24" ht="24" customHeight="1" x14ac:dyDescent="0.25">
      <c r="A129" s="4"/>
      <c r="B129" s="5" t="s">
        <v>47</v>
      </c>
      <c r="C129" s="55" t="s">
        <v>46</v>
      </c>
      <c r="D129" s="56"/>
      <c r="E129" s="56"/>
      <c r="F129" s="57"/>
      <c r="G129" s="51">
        <v>100</v>
      </c>
      <c r="H129" s="52"/>
      <c r="I129" s="58">
        <v>0.48</v>
      </c>
      <c r="J129" s="58"/>
      <c r="K129" s="6">
        <v>0.48</v>
      </c>
      <c r="L129" s="58">
        <v>5.86</v>
      </c>
      <c r="M129" s="58"/>
      <c r="N129" s="58"/>
      <c r="O129" s="53">
        <v>53</v>
      </c>
      <c r="P129" s="53"/>
      <c r="Q129" s="53"/>
      <c r="R129" s="53"/>
      <c r="S129" s="10"/>
      <c r="T129" s="10"/>
      <c r="U129" s="11"/>
      <c r="V129" s="11"/>
      <c r="W129" s="11"/>
      <c r="X129" s="11"/>
    </row>
    <row r="130" spans="1:24" ht="25.5" customHeight="1" x14ac:dyDescent="0.25">
      <c r="A130" s="4"/>
      <c r="B130" s="5" t="s">
        <v>45</v>
      </c>
      <c r="C130" s="55" t="s">
        <v>150</v>
      </c>
      <c r="D130" s="101"/>
      <c r="E130" s="101"/>
      <c r="F130" s="102"/>
      <c r="G130" s="65">
        <v>10</v>
      </c>
      <c r="H130" s="66"/>
      <c r="I130" s="103">
        <v>7.3</v>
      </c>
      <c r="J130" s="104"/>
      <c r="K130" s="27">
        <v>7.55</v>
      </c>
      <c r="L130" s="65">
        <v>0.8</v>
      </c>
      <c r="M130" s="67"/>
      <c r="N130" s="66"/>
      <c r="O130" s="65">
        <v>100</v>
      </c>
      <c r="P130" s="67"/>
      <c r="Q130" s="67"/>
      <c r="R130" s="66"/>
      <c r="S130" s="10"/>
      <c r="T130" s="10"/>
      <c r="U130" s="11"/>
      <c r="V130" s="11"/>
      <c r="W130" s="11"/>
      <c r="X130" s="11"/>
    </row>
    <row r="131" spans="1:24" ht="28.5" customHeight="1" x14ac:dyDescent="0.25">
      <c r="A131" s="7"/>
      <c r="B131" s="5" t="s">
        <v>43</v>
      </c>
      <c r="C131" s="70" t="s">
        <v>42</v>
      </c>
      <c r="D131" s="70"/>
      <c r="E131" s="70"/>
      <c r="F131" s="70"/>
      <c r="G131" s="100" t="s">
        <v>17</v>
      </c>
      <c r="H131" s="100"/>
      <c r="I131" s="58">
        <v>6.008</v>
      </c>
      <c r="J131" s="58"/>
      <c r="K131" s="6">
        <v>7.4530000000000003</v>
      </c>
      <c r="L131" s="58">
        <v>43.484000000000002</v>
      </c>
      <c r="M131" s="58"/>
      <c r="N131" s="58"/>
      <c r="O131" s="59">
        <v>265</v>
      </c>
      <c r="P131" s="59"/>
      <c r="Q131" s="59"/>
      <c r="R131" s="59"/>
      <c r="S131" s="10"/>
      <c r="T131" s="10"/>
      <c r="U131" s="11"/>
      <c r="V131" s="11"/>
      <c r="W131" s="11"/>
      <c r="X131" s="11"/>
    </row>
    <row r="132" spans="1:24" ht="24" customHeight="1" x14ac:dyDescent="0.25">
      <c r="A132" s="7"/>
      <c r="B132" s="5" t="s">
        <v>41</v>
      </c>
      <c r="C132" s="70" t="s">
        <v>40</v>
      </c>
      <c r="D132" s="70"/>
      <c r="E132" s="70"/>
      <c r="F132" s="70"/>
      <c r="G132" s="54" t="s">
        <v>89</v>
      </c>
      <c r="H132" s="54"/>
      <c r="I132" s="58">
        <v>0.32</v>
      </c>
      <c r="J132" s="58"/>
      <c r="K132" s="6">
        <v>0.14000000000000001</v>
      </c>
      <c r="L132" s="58">
        <v>20.440000000000001</v>
      </c>
      <c r="M132" s="58"/>
      <c r="N132" s="58"/>
      <c r="O132" s="59">
        <v>84</v>
      </c>
      <c r="P132" s="59"/>
      <c r="Q132" s="59"/>
      <c r="R132" s="59"/>
      <c r="S132" s="10"/>
      <c r="T132" s="10"/>
      <c r="U132" s="11"/>
      <c r="V132" s="11"/>
      <c r="W132" s="11"/>
      <c r="X132" s="11"/>
    </row>
    <row r="133" spans="1:24" ht="22.5" customHeight="1" x14ac:dyDescent="0.25">
      <c r="A133" s="7"/>
      <c r="B133" s="5"/>
      <c r="C133" s="70" t="s">
        <v>1</v>
      </c>
      <c r="D133" s="70"/>
      <c r="E133" s="70"/>
      <c r="F133" s="70"/>
      <c r="G133" s="54">
        <v>25</v>
      </c>
      <c r="H133" s="54"/>
      <c r="I133" s="53">
        <v>1.2</v>
      </c>
      <c r="J133" s="53"/>
      <c r="K133" s="8">
        <v>1.23</v>
      </c>
      <c r="L133" s="53">
        <v>6</v>
      </c>
      <c r="M133" s="53"/>
      <c r="N133" s="53"/>
      <c r="O133" s="53">
        <v>37</v>
      </c>
      <c r="P133" s="53"/>
      <c r="Q133" s="53"/>
      <c r="R133" s="53"/>
      <c r="S133" s="10"/>
      <c r="T133" s="10"/>
      <c r="U133" s="11"/>
      <c r="V133" s="11"/>
      <c r="W133" s="11"/>
      <c r="X133" s="11"/>
    </row>
    <row r="134" spans="1:24" x14ac:dyDescent="0.25">
      <c r="A134" s="2"/>
      <c r="B134" s="63" t="s">
        <v>0</v>
      </c>
      <c r="C134" s="63"/>
      <c r="D134" s="63"/>
      <c r="E134" s="63"/>
      <c r="F134" s="63"/>
      <c r="G134" s="46">
        <v>505</v>
      </c>
      <c r="H134" s="47"/>
      <c r="I134" s="97">
        <f>I133+I132+I131+I130+I129</f>
        <v>15.308</v>
      </c>
      <c r="J134" s="97"/>
      <c r="K134" s="9">
        <f>K133+K132+K131+K130+K129</f>
        <v>16.853000000000002</v>
      </c>
      <c r="L134" s="97">
        <f>L133+L132+L131+L130+L129</f>
        <v>76.584000000000003</v>
      </c>
      <c r="M134" s="97"/>
      <c r="N134" s="97"/>
      <c r="O134" s="99">
        <f>O133+O132+O131+O130+O129</f>
        <v>539</v>
      </c>
      <c r="P134" s="99"/>
      <c r="Q134" s="99"/>
      <c r="R134" s="99"/>
      <c r="S134" s="10"/>
      <c r="T134" s="10"/>
      <c r="U134" s="11"/>
      <c r="V134" s="11"/>
      <c r="W134" s="11"/>
      <c r="X134" s="11"/>
    </row>
    <row r="135" spans="1:24" x14ac:dyDescent="0.25">
      <c r="A135" s="4"/>
      <c r="B135" s="68" t="s">
        <v>13</v>
      </c>
      <c r="C135" s="68"/>
      <c r="D135" s="68"/>
      <c r="E135" s="68"/>
      <c r="F135" s="68"/>
      <c r="G135" s="68"/>
      <c r="H135" s="68"/>
      <c r="I135" s="68"/>
      <c r="J135" s="68"/>
      <c r="K135" s="68"/>
      <c r="L135" s="68"/>
      <c r="M135" s="68"/>
      <c r="N135" s="68"/>
      <c r="O135" s="68"/>
      <c r="P135" s="68"/>
      <c r="Q135" s="68"/>
      <c r="R135" s="68"/>
      <c r="S135" s="10"/>
      <c r="T135" s="10"/>
      <c r="U135" s="11"/>
      <c r="V135" s="11"/>
      <c r="W135" s="11"/>
      <c r="X135" s="11"/>
    </row>
    <row r="136" spans="1:24" ht="24.75" customHeight="1" x14ac:dyDescent="0.25">
      <c r="A136" s="7"/>
      <c r="B136" s="5" t="s">
        <v>88</v>
      </c>
      <c r="C136" s="70" t="s">
        <v>87</v>
      </c>
      <c r="D136" s="70"/>
      <c r="E136" s="70"/>
      <c r="F136" s="70"/>
      <c r="G136" s="54">
        <v>60</v>
      </c>
      <c r="H136" s="54"/>
      <c r="I136" s="58">
        <v>0.45500000000000002</v>
      </c>
      <c r="J136" s="58"/>
      <c r="K136" s="6">
        <v>0.65300000000000002</v>
      </c>
      <c r="L136" s="58">
        <v>5.016</v>
      </c>
      <c r="M136" s="58"/>
      <c r="N136" s="58"/>
      <c r="O136" s="59">
        <v>29</v>
      </c>
      <c r="P136" s="59"/>
      <c r="Q136" s="59"/>
      <c r="R136" s="59"/>
      <c r="S136" s="10"/>
      <c r="T136" s="10"/>
      <c r="U136" s="11"/>
      <c r="V136" s="11"/>
      <c r="W136" s="11"/>
      <c r="X136" s="11"/>
    </row>
    <row r="137" spans="1:24" ht="26.25" customHeight="1" x14ac:dyDescent="0.25">
      <c r="A137" s="7"/>
      <c r="B137" s="5" t="s">
        <v>86</v>
      </c>
      <c r="C137" s="70" t="s">
        <v>85</v>
      </c>
      <c r="D137" s="70"/>
      <c r="E137" s="70"/>
      <c r="F137" s="70"/>
      <c r="G137" s="54" t="s">
        <v>84</v>
      </c>
      <c r="H137" s="54"/>
      <c r="I137" s="58">
        <v>2.97</v>
      </c>
      <c r="J137" s="58"/>
      <c r="K137" s="6">
        <v>3.7629999999999999</v>
      </c>
      <c r="L137" s="58">
        <v>20.082999999999998</v>
      </c>
      <c r="M137" s="58"/>
      <c r="N137" s="58"/>
      <c r="O137" s="59">
        <v>126</v>
      </c>
      <c r="P137" s="59"/>
      <c r="Q137" s="59"/>
      <c r="R137" s="59"/>
      <c r="S137" s="10"/>
      <c r="T137" s="10"/>
      <c r="U137" s="11"/>
      <c r="V137" s="11"/>
      <c r="W137" s="11"/>
      <c r="X137" s="11"/>
    </row>
    <row r="138" spans="1:24" ht="23.25" customHeight="1" x14ac:dyDescent="0.25">
      <c r="A138" s="7"/>
      <c r="B138" s="5" t="s">
        <v>33</v>
      </c>
      <c r="C138" s="55" t="s">
        <v>32</v>
      </c>
      <c r="D138" s="56"/>
      <c r="E138" s="56"/>
      <c r="F138" s="57"/>
      <c r="G138" s="105">
        <v>90</v>
      </c>
      <c r="H138" s="105"/>
      <c r="I138" s="89">
        <v>14.397</v>
      </c>
      <c r="J138" s="90"/>
      <c r="K138" s="6">
        <v>14.554</v>
      </c>
      <c r="L138" s="89">
        <v>6.58</v>
      </c>
      <c r="M138" s="91"/>
      <c r="N138" s="90"/>
      <c r="O138" s="92">
        <v>214</v>
      </c>
      <c r="P138" s="93"/>
      <c r="Q138" s="93"/>
      <c r="R138" s="94"/>
      <c r="S138" s="10"/>
      <c r="T138" s="10"/>
      <c r="U138" s="11"/>
      <c r="V138" s="11"/>
      <c r="W138" s="11"/>
      <c r="X138" s="11"/>
    </row>
    <row r="139" spans="1:24" s="7" customFormat="1" ht="21" customHeight="1" x14ac:dyDescent="0.2">
      <c r="B139" s="5" t="s">
        <v>147</v>
      </c>
      <c r="C139" s="55" t="s">
        <v>148</v>
      </c>
      <c r="D139" s="56"/>
      <c r="E139" s="56"/>
      <c r="F139" s="57"/>
      <c r="G139" s="51">
        <v>150</v>
      </c>
      <c r="H139" s="52"/>
      <c r="I139" s="58">
        <v>3.63</v>
      </c>
      <c r="J139" s="58"/>
      <c r="K139" s="6">
        <v>4.0460000000000003</v>
      </c>
      <c r="L139" s="58">
        <v>29.4</v>
      </c>
      <c r="M139" s="58"/>
      <c r="N139" s="58"/>
      <c r="O139" s="59">
        <v>169.17</v>
      </c>
      <c r="P139" s="59"/>
      <c r="Q139" s="59"/>
      <c r="R139" s="59"/>
      <c r="S139" s="2"/>
      <c r="T139" s="2"/>
      <c r="U139" s="2"/>
      <c r="V139" s="2"/>
      <c r="W139" s="2"/>
      <c r="X139" s="2"/>
    </row>
    <row r="140" spans="1:24" ht="25.5" x14ac:dyDescent="0.25">
      <c r="A140" s="7"/>
      <c r="B140" s="5" t="s">
        <v>83</v>
      </c>
      <c r="C140" s="70" t="s">
        <v>82</v>
      </c>
      <c r="D140" s="70"/>
      <c r="E140" s="70"/>
      <c r="F140" s="70"/>
      <c r="G140" s="54">
        <v>200</v>
      </c>
      <c r="H140" s="54"/>
      <c r="I140" s="58">
        <v>0.21</v>
      </c>
      <c r="J140" s="58"/>
      <c r="K140" s="6">
        <v>0.05</v>
      </c>
      <c r="L140" s="58">
        <v>15.02</v>
      </c>
      <c r="M140" s="58"/>
      <c r="N140" s="58"/>
      <c r="O140" s="59">
        <v>61</v>
      </c>
      <c r="P140" s="59"/>
      <c r="Q140" s="59"/>
      <c r="R140" s="59"/>
      <c r="S140" s="10"/>
      <c r="T140" s="10"/>
      <c r="U140" s="11"/>
      <c r="V140" s="11"/>
      <c r="W140" s="11"/>
      <c r="X140" s="11"/>
    </row>
    <row r="141" spans="1:24" ht="20.25" customHeight="1" x14ac:dyDescent="0.25">
      <c r="A141" s="7"/>
      <c r="B141" s="5"/>
      <c r="C141" s="70" t="s">
        <v>106</v>
      </c>
      <c r="D141" s="70"/>
      <c r="E141" s="70"/>
      <c r="F141" s="70"/>
      <c r="G141" s="54">
        <v>40</v>
      </c>
      <c r="H141" s="54"/>
      <c r="I141" s="58">
        <v>2.4</v>
      </c>
      <c r="J141" s="53"/>
      <c r="K141" s="8">
        <v>0.4</v>
      </c>
      <c r="L141" s="53">
        <v>27.6</v>
      </c>
      <c r="M141" s="53"/>
      <c r="N141" s="53"/>
      <c r="O141" s="53">
        <v>123.2</v>
      </c>
      <c r="P141" s="53"/>
      <c r="Q141" s="53"/>
      <c r="R141" s="53"/>
      <c r="S141" s="10"/>
      <c r="T141" s="10"/>
      <c r="U141" s="11"/>
      <c r="V141" s="11"/>
      <c r="W141" s="11"/>
      <c r="X141" s="11"/>
    </row>
    <row r="142" spans="1:24" x14ac:dyDescent="0.25">
      <c r="A142" s="2"/>
      <c r="B142" s="63" t="s">
        <v>0</v>
      </c>
      <c r="C142" s="63"/>
      <c r="D142" s="63"/>
      <c r="E142" s="63"/>
      <c r="F142" s="63"/>
      <c r="G142" s="46">
        <v>750</v>
      </c>
      <c r="H142" s="47"/>
      <c r="I142" s="97">
        <f>SUM(I136:J141)</f>
        <v>24.061999999999998</v>
      </c>
      <c r="J142" s="97"/>
      <c r="K142" s="9">
        <f>SUM(K136:K141)</f>
        <v>23.465999999999998</v>
      </c>
      <c r="L142" s="107">
        <f>SUM(L136:N141)</f>
        <v>103.69899999999998</v>
      </c>
      <c r="M142" s="107"/>
      <c r="N142" s="107"/>
      <c r="O142" s="99">
        <f>SUM(O136:R141)</f>
        <v>722.37</v>
      </c>
      <c r="P142" s="99"/>
      <c r="Q142" s="99"/>
      <c r="R142" s="99"/>
      <c r="S142" s="10"/>
      <c r="T142" s="10"/>
      <c r="U142" s="11"/>
      <c r="V142" s="11"/>
      <c r="W142" s="11"/>
      <c r="X142" s="11"/>
    </row>
    <row r="143" spans="1:24" x14ac:dyDescent="0.25">
      <c r="A143" s="2"/>
      <c r="B143" s="13"/>
      <c r="C143" s="60" t="s">
        <v>27</v>
      </c>
      <c r="D143" s="61"/>
      <c r="E143" s="61"/>
      <c r="F143" s="62"/>
      <c r="G143" s="46">
        <v>1255</v>
      </c>
      <c r="H143" s="47"/>
      <c r="I143" s="81">
        <f>I142+I134</f>
        <v>39.369999999999997</v>
      </c>
      <c r="J143" s="82"/>
      <c r="K143" s="9">
        <f>K142+K134</f>
        <v>40.319000000000003</v>
      </c>
      <c r="L143" s="141">
        <f>L142+L134</f>
        <v>180.28299999999999</v>
      </c>
      <c r="M143" s="142"/>
      <c r="N143" s="143"/>
      <c r="O143" s="84">
        <f>O142+O134</f>
        <v>1261.3699999999999</v>
      </c>
      <c r="P143" s="85"/>
      <c r="Q143" s="14"/>
      <c r="R143" s="14"/>
      <c r="S143" s="10"/>
      <c r="T143" s="10"/>
      <c r="U143" s="11"/>
      <c r="V143" s="11"/>
      <c r="W143" s="11"/>
      <c r="X143" s="11"/>
    </row>
    <row r="144" spans="1:24" x14ac:dyDescent="0.25">
      <c r="A144" s="4"/>
      <c r="B144" s="68" t="s">
        <v>81</v>
      </c>
      <c r="C144" s="68"/>
      <c r="D144" s="68"/>
      <c r="E144" s="68"/>
      <c r="F144" s="68"/>
      <c r="G144" s="68"/>
      <c r="H144" s="68"/>
      <c r="I144" s="68"/>
      <c r="J144" s="68"/>
      <c r="K144" s="68"/>
      <c r="L144" s="68"/>
      <c r="M144" s="68"/>
      <c r="N144" s="68"/>
      <c r="O144" s="68"/>
      <c r="P144" s="68"/>
      <c r="Q144" s="68"/>
      <c r="R144" s="68"/>
      <c r="S144" s="10"/>
      <c r="T144" s="10"/>
      <c r="U144" s="11"/>
      <c r="V144" s="11"/>
      <c r="W144" s="11"/>
      <c r="X144" s="11"/>
    </row>
    <row r="145" spans="1:24" x14ac:dyDescent="0.25">
      <c r="A145" s="4"/>
      <c r="B145" s="68" t="s">
        <v>25</v>
      </c>
      <c r="C145" s="68"/>
      <c r="D145" s="68"/>
      <c r="E145" s="68"/>
      <c r="F145" s="68"/>
      <c r="G145" s="68"/>
      <c r="H145" s="68"/>
      <c r="I145" s="68"/>
      <c r="J145" s="68"/>
      <c r="K145" s="68"/>
      <c r="L145" s="68"/>
      <c r="M145" s="68"/>
      <c r="N145" s="68"/>
      <c r="O145" s="68"/>
      <c r="P145" s="68"/>
      <c r="Q145" s="68"/>
      <c r="R145" s="68"/>
      <c r="S145" s="10"/>
      <c r="T145" s="10"/>
      <c r="U145" s="11"/>
      <c r="V145" s="11"/>
      <c r="W145" s="11"/>
      <c r="X145" s="11"/>
    </row>
    <row r="146" spans="1:24" ht="21.75" customHeight="1" x14ac:dyDescent="0.25">
      <c r="A146" s="4"/>
      <c r="B146" s="5" t="s">
        <v>24</v>
      </c>
      <c r="C146" s="70" t="s">
        <v>80</v>
      </c>
      <c r="D146" s="70"/>
      <c r="E146" s="70"/>
      <c r="F146" s="70"/>
      <c r="G146" s="54">
        <v>120</v>
      </c>
      <c r="H146" s="54"/>
      <c r="I146" s="58">
        <v>0.48</v>
      </c>
      <c r="J146" s="58"/>
      <c r="K146" s="6">
        <v>0.48</v>
      </c>
      <c r="L146" s="58">
        <v>11.76</v>
      </c>
      <c r="M146" s="58"/>
      <c r="N146" s="58"/>
      <c r="O146" s="59">
        <v>56</v>
      </c>
      <c r="P146" s="59"/>
      <c r="Q146" s="59"/>
      <c r="R146" s="59"/>
      <c r="S146" s="10"/>
      <c r="T146" s="10"/>
      <c r="U146" s="11"/>
      <c r="V146" s="11"/>
      <c r="W146" s="11"/>
      <c r="X146" s="11"/>
    </row>
    <row r="147" spans="1:24" ht="20.25" customHeight="1" x14ac:dyDescent="0.25">
      <c r="A147" s="4"/>
      <c r="B147" s="5" t="s">
        <v>22</v>
      </c>
      <c r="C147" s="55" t="s">
        <v>151</v>
      </c>
      <c r="D147" s="56"/>
      <c r="E147" s="56"/>
      <c r="F147" s="57"/>
      <c r="G147" s="65" t="s">
        <v>20</v>
      </c>
      <c r="H147" s="66"/>
      <c r="I147" s="89">
        <v>6.1550000000000002</v>
      </c>
      <c r="J147" s="90"/>
      <c r="K147" s="28">
        <v>5.9180000000000001</v>
      </c>
      <c r="L147" s="65">
        <v>0.28000000000000003</v>
      </c>
      <c r="M147" s="67"/>
      <c r="N147" s="66"/>
      <c r="O147" s="65">
        <v>79</v>
      </c>
      <c r="P147" s="67"/>
      <c r="Q147" s="67"/>
      <c r="R147" s="66"/>
      <c r="S147" s="10"/>
      <c r="T147" s="10"/>
      <c r="U147" s="11"/>
      <c r="V147" s="11"/>
      <c r="W147" s="11"/>
      <c r="X147" s="11"/>
    </row>
    <row r="148" spans="1:24" ht="28.5" customHeight="1" x14ac:dyDescent="0.25">
      <c r="A148" s="7"/>
      <c r="B148" s="5" t="s">
        <v>79</v>
      </c>
      <c r="C148" s="70" t="s">
        <v>78</v>
      </c>
      <c r="D148" s="70"/>
      <c r="E148" s="70"/>
      <c r="F148" s="70"/>
      <c r="G148" s="100" t="s">
        <v>17</v>
      </c>
      <c r="H148" s="100"/>
      <c r="I148" s="58">
        <v>6.8860000000000001</v>
      </c>
      <c r="J148" s="58"/>
      <c r="K148" s="6">
        <v>8.9559999999999995</v>
      </c>
      <c r="L148" s="58">
        <v>37.807000000000002</v>
      </c>
      <c r="M148" s="58"/>
      <c r="N148" s="58"/>
      <c r="O148" s="59">
        <v>259</v>
      </c>
      <c r="P148" s="59"/>
      <c r="Q148" s="59"/>
      <c r="R148" s="59"/>
      <c r="S148" s="10"/>
      <c r="T148" s="10"/>
      <c r="U148" s="11"/>
      <c r="V148" s="11"/>
      <c r="W148" s="11"/>
      <c r="X148" s="11"/>
    </row>
    <row r="149" spans="1:24" ht="19.5" customHeight="1" x14ac:dyDescent="0.25">
      <c r="A149" s="7"/>
      <c r="B149" s="5" t="s">
        <v>16</v>
      </c>
      <c r="C149" s="70" t="s">
        <v>15</v>
      </c>
      <c r="D149" s="70"/>
      <c r="E149" s="70"/>
      <c r="F149" s="70"/>
      <c r="G149" s="54" t="s">
        <v>39</v>
      </c>
      <c r="H149" s="54"/>
      <c r="I149" s="58">
        <v>0.21</v>
      </c>
      <c r="J149" s="58"/>
      <c r="K149" s="6">
        <v>0.05</v>
      </c>
      <c r="L149" s="58">
        <v>15.02</v>
      </c>
      <c r="M149" s="58"/>
      <c r="N149" s="58"/>
      <c r="O149" s="59">
        <v>61</v>
      </c>
      <c r="P149" s="59"/>
      <c r="Q149" s="59"/>
      <c r="R149" s="59"/>
      <c r="S149" s="10"/>
      <c r="T149" s="10"/>
      <c r="U149" s="11"/>
      <c r="V149" s="11"/>
      <c r="W149" s="11"/>
      <c r="X149" s="11"/>
    </row>
    <row r="150" spans="1:24" ht="19.5" customHeight="1" x14ac:dyDescent="0.25">
      <c r="A150" s="7"/>
      <c r="B150" s="5"/>
      <c r="C150" s="70" t="s">
        <v>14</v>
      </c>
      <c r="D150" s="70"/>
      <c r="E150" s="70"/>
      <c r="F150" s="70"/>
      <c r="G150" s="54">
        <v>25</v>
      </c>
      <c r="H150" s="54"/>
      <c r="I150" s="53">
        <v>1.5</v>
      </c>
      <c r="J150" s="53"/>
      <c r="K150" s="8">
        <v>0.25</v>
      </c>
      <c r="L150" s="53">
        <v>17.25</v>
      </c>
      <c r="M150" s="53"/>
      <c r="N150" s="53"/>
      <c r="O150" s="53">
        <v>77</v>
      </c>
      <c r="P150" s="53"/>
      <c r="Q150" s="53"/>
      <c r="R150" s="53"/>
      <c r="S150" s="10"/>
      <c r="T150" s="10"/>
      <c r="U150" s="11"/>
      <c r="V150" s="11"/>
      <c r="W150" s="11"/>
      <c r="X150" s="11"/>
    </row>
    <row r="151" spans="1:24" x14ac:dyDescent="0.25">
      <c r="A151" s="2"/>
      <c r="B151" s="63" t="s">
        <v>0</v>
      </c>
      <c r="C151" s="63"/>
      <c r="D151" s="63"/>
      <c r="E151" s="63"/>
      <c r="F151" s="63"/>
      <c r="G151" s="46">
        <v>563</v>
      </c>
      <c r="H151" s="47"/>
      <c r="I151" s="107">
        <f>I150+I149+I148+I147+I146</f>
        <v>15.231000000000002</v>
      </c>
      <c r="J151" s="107"/>
      <c r="K151" s="9">
        <f>K150+K149+K148+K147+K146</f>
        <v>15.654</v>
      </c>
      <c r="L151" s="97">
        <f>L150+L149+L148+L147+L146</f>
        <v>82.117000000000004</v>
      </c>
      <c r="M151" s="97"/>
      <c r="N151" s="97"/>
      <c r="O151" s="99">
        <f>O150+O149+O148+O147+O146</f>
        <v>532</v>
      </c>
      <c r="P151" s="99"/>
      <c r="Q151" s="99"/>
      <c r="R151" s="99"/>
      <c r="S151" s="10"/>
      <c r="T151" s="10"/>
      <c r="U151" s="11"/>
      <c r="V151" s="11"/>
      <c r="W151" s="11"/>
      <c r="X151" s="11"/>
    </row>
    <row r="152" spans="1:24" x14ac:dyDescent="0.25">
      <c r="A152" s="4"/>
      <c r="B152" s="68" t="s">
        <v>13</v>
      </c>
      <c r="C152" s="68"/>
      <c r="D152" s="68"/>
      <c r="E152" s="68"/>
      <c r="F152" s="68"/>
      <c r="G152" s="68"/>
      <c r="H152" s="68"/>
      <c r="I152" s="68"/>
      <c r="J152" s="68"/>
      <c r="K152" s="68"/>
      <c r="L152" s="68"/>
      <c r="M152" s="68"/>
      <c r="N152" s="68"/>
      <c r="O152" s="68"/>
      <c r="P152" s="68"/>
      <c r="Q152" s="68"/>
      <c r="R152" s="68"/>
      <c r="S152" s="10"/>
      <c r="T152" s="10"/>
      <c r="U152" s="11"/>
      <c r="V152" s="11"/>
      <c r="W152" s="11"/>
      <c r="X152" s="11"/>
    </row>
    <row r="153" spans="1:24" ht="21" customHeight="1" x14ac:dyDescent="0.25">
      <c r="A153" s="7"/>
      <c r="B153" s="5" t="s">
        <v>24</v>
      </c>
      <c r="C153" s="70" t="s">
        <v>77</v>
      </c>
      <c r="D153" s="70"/>
      <c r="E153" s="70"/>
      <c r="F153" s="70"/>
      <c r="G153" s="54">
        <v>120</v>
      </c>
      <c r="H153" s="54"/>
      <c r="I153" s="58">
        <v>0.48</v>
      </c>
      <c r="J153" s="58"/>
      <c r="K153" s="6">
        <v>0.48</v>
      </c>
      <c r="L153" s="58">
        <v>11.76</v>
      </c>
      <c r="M153" s="58"/>
      <c r="N153" s="58"/>
      <c r="O153" s="59">
        <v>56</v>
      </c>
      <c r="P153" s="59"/>
      <c r="Q153" s="59"/>
      <c r="R153" s="59"/>
      <c r="S153" s="10"/>
      <c r="T153" s="10"/>
      <c r="U153" s="11"/>
      <c r="V153" s="11"/>
      <c r="W153" s="11"/>
      <c r="X153" s="11"/>
    </row>
    <row r="154" spans="1:24" ht="21" customHeight="1" x14ac:dyDescent="0.25">
      <c r="A154" s="7"/>
      <c r="B154" s="5" t="s">
        <v>12</v>
      </c>
      <c r="C154" s="70" t="s">
        <v>11</v>
      </c>
      <c r="D154" s="70"/>
      <c r="E154" s="70"/>
      <c r="F154" s="70"/>
      <c r="G154" s="54">
        <v>60</v>
      </c>
      <c r="H154" s="54"/>
      <c r="I154" s="58">
        <v>0.93100000000000005</v>
      </c>
      <c r="J154" s="58"/>
      <c r="K154" s="6">
        <v>3.0510000000000002</v>
      </c>
      <c r="L154" s="58">
        <v>9.1050000000000004</v>
      </c>
      <c r="M154" s="58"/>
      <c r="N154" s="58"/>
      <c r="O154" s="59">
        <v>68</v>
      </c>
      <c r="P154" s="59"/>
      <c r="Q154" s="59"/>
      <c r="R154" s="59"/>
      <c r="S154" s="10"/>
      <c r="T154" s="10"/>
      <c r="U154" s="11"/>
      <c r="V154" s="11"/>
      <c r="W154" s="11"/>
      <c r="X154" s="11"/>
    </row>
    <row r="155" spans="1:24" ht="21" customHeight="1" x14ac:dyDescent="0.25">
      <c r="A155" s="7"/>
      <c r="B155" s="5" t="s">
        <v>76</v>
      </c>
      <c r="C155" s="70" t="s">
        <v>75</v>
      </c>
      <c r="D155" s="70"/>
      <c r="E155" s="70"/>
      <c r="F155" s="70"/>
      <c r="G155" s="106">
        <v>200</v>
      </c>
      <c r="H155" s="106"/>
      <c r="I155" s="58">
        <v>1.885</v>
      </c>
      <c r="J155" s="58"/>
      <c r="K155" s="6">
        <v>1.1200000000000001</v>
      </c>
      <c r="L155" s="58">
        <v>10.32</v>
      </c>
      <c r="M155" s="58"/>
      <c r="N155" s="58"/>
      <c r="O155" s="59">
        <v>59</v>
      </c>
      <c r="P155" s="59"/>
      <c r="Q155" s="59"/>
      <c r="R155" s="59"/>
      <c r="S155" s="10"/>
      <c r="T155" s="10"/>
      <c r="U155" s="11"/>
      <c r="V155" s="11"/>
      <c r="W155" s="11"/>
      <c r="X155" s="11"/>
    </row>
    <row r="156" spans="1:24" ht="24.75" customHeight="1" x14ac:dyDescent="0.25">
      <c r="A156" s="7"/>
      <c r="B156" s="5" t="s">
        <v>74</v>
      </c>
      <c r="C156" s="70" t="s">
        <v>73</v>
      </c>
      <c r="D156" s="70"/>
      <c r="E156" s="70"/>
      <c r="F156" s="70"/>
      <c r="G156" s="54">
        <v>90</v>
      </c>
      <c r="H156" s="54"/>
      <c r="I156" s="58">
        <v>15.364000000000001</v>
      </c>
      <c r="J156" s="58"/>
      <c r="K156" s="6">
        <v>12.744</v>
      </c>
      <c r="L156" s="58">
        <v>0.29499999999999998</v>
      </c>
      <c r="M156" s="58"/>
      <c r="N156" s="58"/>
      <c r="O156" s="59">
        <v>177</v>
      </c>
      <c r="P156" s="59"/>
      <c r="Q156" s="59"/>
      <c r="R156" s="59"/>
      <c r="S156" s="10"/>
      <c r="T156" s="10"/>
      <c r="U156" s="11"/>
      <c r="V156" s="11"/>
      <c r="W156" s="11"/>
      <c r="X156" s="11"/>
    </row>
    <row r="157" spans="1:24" ht="29.25" customHeight="1" x14ac:dyDescent="0.25">
      <c r="A157" s="7"/>
      <c r="B157" s="5" t="s">
        <v>72</v>
      </c>
      <c r="C157" s="70" t="s">
        <v>71</v>
      </c>
      <c r="D157" s="70"/>
      <c r="E157" s="70"/>
      <c r="F157" s="70"/>
      <c r="G157" s="105" t="s">
        <v>17</v>
      </c>
      <c r="H157" s="105"/>
      <c r="I157" s="58">
        <v>3.3220000000000001</v>
      </c>
      <c r="J157" s="58"/>
      <c r="K157" s="6">
        <v>8.1820000000000004</v>
      </c>
      <c r="L157" s="58">
        <v>42.067</v>
      </c>
      <c r="M157" s="58"/>
      <c r="N157" s="58"/>
      <c r="O157" s="59">
        <v>255</v>
      </c>
      <c r="P157" s="59"/>
      <c r="Q157" s="59"/>
      <c r="R157" s="59"/>
      <c r="S157" s="10"/>
      <c r="T157" s="10"/>
      <c r="U157" s="11"/>
      <c r="V157" s="11"/>
      <c r="W157" s="11"/>
      <c r="X157" s="11"/>
    </row>
    <row r="158" spans="1:24" ht="31.5" customHeight="1" x14ac:dyDescent="0.25">
      <c r="A158" s="7"/>
      <c r="B158" s="5" t="s">
        <v>70</v>
      </c>
      <c r="C158" s="70" t="s">
        <v>69</v>
      </c>
      <c r="D158" s="70"/>
      <c r="E158" s="70"/>
      <c r="F158" s="70"/>
      <c r="G158" s="105">
        <v>200</v>
      </c>
      <c r="H158" s="105"/>
      <c r="I158" s="58">
        <v>0.21</v>
      </c>
      <c r="J158" s="58"/>
      <c r="K158" s="6">
        <v>0.05</v>
      </c>
      <c r="L158" s="58">
        <v>15.02</v>
      </c>
      <c r="M158" s="58"/>
      <c r="N158" s="58"/>
      <c r="O158" s="59">
        <v>61</v>
      </c>
      <c r="P158" s="59"/>
      <c r="Q158" s="59"/>
      <c r="R158" s="59"/>
      <c r="S158" s="10"/>
      <c r="T158" s="10"/>
      <c r="U158" s="11"/>
      <c r="V158" s="11"/>
      <c r="W158" s="11"/>
      <c r="X158" s="11"/>
    </row>
    <row r="159" spans="1:24" ht="19.5" customHeight="1" x14ac:dyDescent="0.25">
      <c r="A159" s="7"/>
      <c r="B159" s="5"/>
      <c r="C159" s="70" t="s">
        <v>1</v>
      </c>
      <c r="D159" s="70"/>
      <c r="E159" s="70"/>
      <c r="F159" s="70"/>
      <c r="G159" s="54">
        <v>40</v>
      </c>
      <c r="H159" s="54"/>
      <c r="I159" s="53">
        <v>1.92</v>
      </c>
      <c r="J159" s="53"/>
      <c r="K159" s="8">
        <v>1.96</v>
      </c>
      <c r="L159" s="53">
        <v>8.8000000000000007</v>
      </c>
      <c r="M159" s="53"/>
      <c r="N159" s="53"/>
      <c r="O159" s="53">
        <v>59.2</v>
      </c>
      <c r="P159" s="53"/>
      <c r="Q159" s="53"/>
      <c r="R159" s="53"/>
      <c r="S159" s="10"/>
      <c r="T159" s="10"/>
      <c r="U159" s="11"/>
      <c r="V159" s="11"/>
      <c r="W159" s="11"/>
      <c r="X159" s="11"/>
    </row>
    <row r="160" spans="1:24" x14ac:dyDescent="0.25">
      <c r="A160" s="2"/>
      <c r="B160" s="63" t="s">
        <v>0</v>
      </c>
      <c r="C160" s="63"/>
      <c r="D160" s="63"/>
      <c r="E160" s="63"/>
      <c r="F160" s="63"/>
      <c r="G160" s="46">
        <v>865</v>
      </c>
      <c r="H160" s="47"/>
      <c r="I160" s="81">
        <f>I159+I158+I157+I156+I155+I154+I153</f>
        <v>24.112000000000005</v>
      </c>
      <c r="J160" s="82"/>
      <c r="K160" s="9">
        <f>K153+K154+K155+K156+K157+K158+K159</f>
        <v>27.587</v>
      </c>
      <c r="L160" s="81">
        <f>L153+L154+L155+L156+L157+L158+L159</f>
        <v>97.36699999999999</v>
      </c>
      <c r="M160" s="83"/>
      <c r="N160" s="82"/>
      <c r="O160" s="33">
        <f>O153+O154+O155+O156+O157+O158+O159</f>
        <v>735.2</v>
      </c>
      <c r="P160" s="34"/>
      <c r="Q160" s="34"/>
      <c r="R160" s="35"/>
      <c r="S160" s="10"/>
      <c r="T160" s="10"/>
      <c r="U160" s="11"/>
      <c r="V160" s="11"/>
      <c r="W160" s="11"/>
      <c r="X160" s="11"/>
    </row>
    <row r="161" spans="1:24" x14ac:dyDescent="0.25">
      <c r="A161" s="2"/>
      <c r="B161" s="13"/>
      <c r="C161" s="60" t="s">
        <v>27</v>
      </c>
      <c r="D161" s="61"/>
      <c r="E161" s="61"/>
      <c r="F161" s="62"/>
      <c r="G161" s="46">
        <v>1428</v>
      </c>
      <c r="H161" s="47"/>
      <c r="I161" s="81">
        <f>I160+I151</f>
        <v>39.343000000000004</v>
      </c>
      <c r="J161" s="82"/>
      <c r="K161" s="9">
        <f>K160+K151</f>
        <v>43.241</v>
      </c>
      <c r="L161" s="81">
        <f>L160+L151</f>
        <v>179.48399999999998</v>
      </c>
      <c r="M161" s="83"/>
      <c r="N161" s="82"/>
      <c r="O161" s="84">
        <f>O160+O151</f>
        <v>1267.2</v>
      </c>
      <c r="P161" s="98"/>
      <c r="Q161" s="34"/>
      <c r="R161" s="35"/>
      <c r="S161" s="10"/>
      <c r="T161" s="10"/>
      <c r="U161" s="11"/>
      <c r="V161" s="11"/>
      <c r="W161" s="11"/>
      <c r="X161" s="11"/>
    </row>
    <row r="162" spans="1:24" x14ac:dyDescent="0.25">
      <c r="A162" s="4"/>
      <c r="B162" s="68" t="s">
        <v>68</v>
      </c>
      <c r="C162" s="68"/>
      <c r="D162" s="68"/>
      <c r="E162" s="68"/>
      <c r="F162" s="68"/>
      <c r="G162" s="68"/>
      <c r="H162" s="68"/>
      <c r="I162" s="68"/>
      <c r="J162" s="68"/>
      <c r="K162" s="68"/>
      <c r="L162" s="68"/>
      <c r="M162" s="68"/>
      <c r="N162" s="68"/>
      <c r="O162" s="68"/>
      <c r="P162" s="68"/>
      <c r="Q162" s="68"/>
      <c r="R162" s="68"/>
      <c r="S162" s="10"/>
      <c r="T162" s="10"/>
      <c r="U162" s="11"/>
      <c r="V162" s="11"/>
      <c r="W162" s="11"/>
      <c r="X162" s="11"/>
    </row>
    <row r="163" spans="1:24" x14ac:dyDescent="0.25">
      <c r="A163" s="4"/>
      <c r="B163" s="68" t="s">
        <v>25</v>
      </c>
      <c r="C163" s="68"/>
      <c r="D163" s="68"/>
      <c r="E163" s="68"/>
      <c r="F163" s="68"/>
      <c r="G163" s="68"/>
      <c r="H163" s="68"/>
      <c r="I163" s="68"/>
      <c r="J163" s="68"/>
      <c r="K163" s="68"/>
      <c r="L163" s="68"/>
      <c r="M163" s="68"/>
      <c r="N163" s="68"/>
      <c r="O163" s="68"/>
      <c r="P163" s="68"/>
      <c r="Q163" s="68"/>
      <c r="R163" s="68"/>
      <c r="S163" s="10"/>
      <c r="T163" s="10"/>
      <c r="U163" s="11"/>
      <c r="V163" s="11"/>
      <c r="W163" s="11"/>
      <c r="X163" s="11"/>
    </row>
    <row r="164" spans="1:24" ht="24.75" customHeight="1" x14ac:dyDescent="0.25">
      <c r="A164" s="4"/>
      <c r="B164" s="5" t="s">
        <v>24</v>
      </c>
      <c r="C164" s="70" t="s">
        <v>67</v>
      </c>
      <c r="D164" s="70"/>
      <c r="E164" s="70"/>
      <c r="F164" s="70"/>
      <c r="G164" s="54">
        <v>120</v>
      </c>
      <c r="H164" s="54"/>
      <c r="I164" s="58">
        <v>0.48</v>
      </c>
      <c r="J164" s="58"/>
      <c r="K164" s="6">
        <v>0.48</v>
      </c>
      <c r="L164" s="58">
        <v>11.76</v>
      </c>
      <c r="M164" s="58"/>
      <c r="N164" s="58"/>
      <c r="O164" s="59">
        <v>56</v>
      </c>
      <c r="P164" s="59"/>
      <c r="Q164" s="59"/>
      <c r="R164" s="59"/>
      <c r="S164" s="10"/>
      <c r="T164" s="10"/>
      <c r="U164" s="11"/>
      <c r="V164" s="11"/>
      <c r="W164" s="11"/>
      <c r="X164" s="11"/>
    </row>
    <row r="165" spans="1:24" ht="25.5" x14ac:dyDescent="0.25">
      <c r="A165" s="4"/>
      <c r="B165" s="17" t="s">
        <v>66</v>
      </c>
      <c r="C165" s="110" t="s">
        <v>65</v>
      </c>
      <c r="D165" s="111"/>
      <c r="E165" s="111"/>
      <c r="F165" s="112"/>
      <c r="G165" s="122">
        <v>80</v>
      </c>
      <c r="H165" s="123"/>
      <c r="I165" s="64">
        <v>6.7709999999999999</v>
      </c>
      <c r="J165" s="64"/>
      <c r="K165" s="20">
        <v>7.859</v>
      </c>
      <c r="L165" s="64">
        <v>1.5509999999999999</v>
      </c>
      <c r="M165" s="64"/>
      <c r="N165" s="64"/>
      <c r="O165" s="69">
        <v>175</v>
      </c>
      <c r="P165" s="69"/>
      <c r="Q165" s="69"/>
      <c r="R165" s="69"/>
      <c r="S165" s="10"/>
      <c r="T165" s="10"/>
      <c r="U165" s="11"/>
      <c r="V165" s="11"/>
      <c r="W165" s="11"/>
      <c r="X165" s="11"/>
    </row>
    <row r="166" spans="1:24" ht="39" customHeight="1" x14ac:dyDescent="0.25">
      <c r="A166" s="7"/>
      <c r="B166" s="5" t="s">
        <v>43</v>
      </c>
      <c r="C166" s="70" t="s">
        <v>64</v>
      </c>
      <c r="D166" s="70"/>
      <c r="E166" s="70"/>
      <c r="F166" s="70"/>
      <c r="G166" s="100" t="s">
        <v>17</v>
      </c>
      <c r="H166" s="100"/>
      <c r="I166" s="58">
        <v>6.7030000000000003</v>
      </c>
      <c r="J166" s="58"/>
      <c r="K166" s="6">
        <v>8.7880000000000003</v>
      </c>
      <c r="L166" s="58">
        <v>33.069000000000003</v>
      </c>
      <c r="M166" s="58"/>
      <c r="N166" s="58"/>
      <c r="O166" s="59">
        <v>238</v>
      </c>
      <c r="P166" s="59"/>
      <c r="Q166" s="59"/>
      <c r="R166" s="59"/>
      <c r="S166" s="10"/>
      <c r="T166" s="10"/>
      <c r="U166" s="11"/>
      <c r="V166" s="11"/>
      <c r="W166" s="11"/>
      <c r="X166" s="11"/>
    </row>
    <row r="167" spans="1:24" ht="19.5" customHeight="1" x14ac:dyDescent="0.25">
      <c r="A167" s="7"/>
      <c r="B167" s="5" t="s">
        <v>63</v>
      </c>
      <c r="C167" s="70" t="s">
        <v>62</v>
      </c>
      <c r="D167" s="70"/>
      <c r="E167" s="70"/>
      <c r="F167" s="70"/>
      <c r="G167" s="105" t="s">
        <v>61</v>
      </c>
      <c r="H167" s="105"/>
      <c r="I167" s="58">
        <v>0.27300000000000002</v>
      </c>
      <c r="J167" s="58"/>
      <c r="K167" s="6">
        <v>5.7000000000000002E-2</v>
      </c>
      <c r="L167" s="58">
        <v>15.23</v>
      </c>
      <c r="M167" s="58"/>
      <c r="N167" s="58"/>
      <c r="O167" s="59">
        <v>63</v>
      </c>
      <c r="P167" s="59"/>
      <c r="Q167" s="59"/>
      <c r="R167" s="59"/>
      <c r="S167" s="10"/>
      <c r="T167" s="10"/>
      <c r="U167" s="11"/>
      <c r="V167" s="11"/>
      <c r="W167" s="11"/>
      <c r="X167" s="11"/>
    </row>
    <row r="168" spans="1:24" ht="19.5" customHeight="1" x14ac:dyDescent="0.25">
      <c r="A168" s="7"/>
      <c r="B168" s="5"/>
      <c r="C168" s="70" t="s">
        <v>14</v>
      </c>
      <c r="D168" s="70"/>
      <c r="E168" s="70"/>
      <c r="F168" s="70"/>
      <c r="G168" s="54">
        <v>25</v>
      </c>
      <c r="H168" s="54"/>
      <c r="I168" s="53">
        <v>1.5</v>
      </c>
      <c r="J168" s="53"/>
      <c r="K168" s="8">
        <v>0.25</v>
      </c>
      <c r="L168" s="53">
        <v>17.25</v>
      </c>
      <c r="M168" s="53"/>
      <c r="N168" s="53"/>
      <c r="O168" s="53">
        <v>77</v>
      </c>
      <c r="P168" s="53"/>
      <c r="Q168" s="53"/>
      <c r="R168" s="53"/>
      <c r="S168" s="10"/>
      <c r="T168" s="10"/>
      <c r="U168" s="11"/>
      <c r="V168" s="11"/>
      <c r="W168" s="11"/>
      <c r="X168" s="11"/>
    </row>
    <row r="169" spans="1:24" x14ac:dyDescent="0.25">
      <c r="A169" s="2"/>
      <c r="B169" s="63" t="s">
        <v>0</v>
      </c>
      <c r="C169" s="63"/>
      <c r="D169" s="63"/>
      <c r="E169" s="63"/>
      <c r="F169" s="63"/>
      <c r="G169" s="46">
        <v>602</v>
      </c>
      <c r="H169" s="47"/>
      <c r="I169" s="97">
        <f>I167+I168+I166+I165+I164</f>
        <v>15.727</v>
      </c>
      <c r="J169" s="97"/>
      <c r="K169" s="9">
        <f>K168+K167+K166+K165+K164</f>
        <v>17.434000000000001</v>
      </c>
      <c r="L169" s="97">
        <f>L168+L167+L166+L165+L164</f>
        <v>78.860000000000014</v>
      </c>
      <c r="M169" s="97"/>
      <c r="N169" s="97"/>
      <c r="O169" s="99">
        <f>O168+O167+O166+O165+O164</f>
        <v>609</v>
      </c>
      <c r="P169" s="99"/>
      <c r="Q169" s="99"/>
      <c r="R169" s="99"/>
      <c r="S169" s="10"/>
      <c r="T169" s="10"/>
      <c r="U169" s="11"/>
      <c r="V169" s="11"/>
      <c r="W169" s="11"/>
      <c r="X169" s="11"/>
    </row>
    <row r="170" spans="1:24" x14ac:dyDescent="0.25">
      <c r="A170" s="4"/>
      <c r="B170" s="68" t="s">
        <v>13</v>
      </c>
      <c r="C170" s="68"/>
      <c r="D170" s="68"/>
      <c r="E170" s="68"/>
      <c r="F170" s="68"/>
      <c r="G170" s="68"/>
      <c r="H170" s="68"/>
      <c r="I170" s="68"/>
      <c r="J170" s="68"/>
      <c r="K170" s="68"/>
      <c r="L170" s="68"/>
      <c r="M170" s="68"/>
      <c r="N170" s="68"/>
      <c r="O170" s="68"/>
      <c r="P170" s="68"/>
      <c r="Q170" s="68"/>
      <c r="R170" s="68"/>
      <c r="S170" s="10"/>
      <c r="T170" s="10"/>
      <c r="U170" s="11"/>
      <c r="V170" s="11"/>
      <c r="W170" s="11"/>
      <c r="X170" s="11"/>
    </row>
    <row r="171" spans="1:24" x14ac:dyDescent="0.25">
      <c r="A171" s="4"/>
      <c r="B171" s="5" t="s">
        <v>24</v>
      </c>
      <c r="C171" s="70" t="s">
        <v>60</v>
      </c>
      <c r="D171" s="70"/>
      <c r="E171" s="70"/>
      <c r="F171" s="70"/>
      <c r="G171" s="54">
        <v>120</v>
      </c>
      <c r="H171" s="54"/>
      <c r="I171" s="58">
        <v>0.48</v>
      </c>
      <c r="J171" s="58"/>
      <c r="K171" s="6">
        <v>0.48</v>
      </c>
      <c r="L171" s="58">
        <v>11.76</v>
      </c>
      <c r="M171" s="58"/>
      <c r="N171" s="58"/>
      <c r="O171" s="59">
        <v>56</v>
      </c>
      <c r="P171" s="59"/>
      <c r="Q171" s="59"/>
      <c r="R171" s="59"/>
      <c r="S171" s="10"/>
      <c r="T171" s="10"/>
      <c r="U171" s="11"/>
      <c r="V171" s="11"/>
      <c r="W171" s="11"/>
      <c r="X171" s="11"/>
    </row>
    <row r="172" spans="1:24" ht="33.75" customHeight="1" x14ac:dyDescent="0.25">
      <c r="A172" s="7"/>
      <c r="B172" s="5" t="s">
        <v>59</v>
      </c>
      <c r="C172" s="70" t="s">
        <v>58</v>
      </c>
      <c r="D172" s="70"/>
      <c r="E172" s="70"/>
      <c r="F172" s="70"/>
      <c r="G172" s="54">
        <v>60</v>
      </c>
      <c r="H172" s="54"/>
      <c r="I172" s="58">
        <v>0.93100000000000005</v>
      </c>
      <c r="J172" s="58"/>
      <c r="K172" s="6">
        <v>3.0510000000000002</v>
      </c>
      <c r="L172" s="58">
        <v>9.1050000000000004</v>
      </c>
      <c r="M172" s="58"/>
      <c r="N172" s="58"/>
      <c r="O172" s="59">
        <v>68</v>
      </c>
      <c r="P172" s="59"/>
      <c r="Q172" s="59"/>
      <c r="R172" s="59"/>
      <c r="S172" s="10"/>
      <c r="T172" s="10"/>
      <c r="U172" s="11"/>
      <c r="V172" s="11"/>
      <c r="W172" s="11"/>
      <c r="X172" s="11"/>
    </row>
    <row r="173" spans="1:24" ht="45.75" customHeight="1" x14ac:dyDescent="0.25">
      <c r="A173" s="7"/>
      <c r="B173" s="5" t="s">
        <v>57</v>
      </c>
      <c r="C173" s="70" t="s">
        <v>56</v>
      </c>
      <c r="D173" s="70"/>
      <c r="E173" s="70"/>
      <c r="F173" s="70"/>
      <c r="G173" s="54" t="s">
        <v>8</v>
      </c>
      <c r="H173" s="54"/>
      <c r="I173" s="58">
        <v>3.403</v>
      </c>
      <c r="J173" s="58"/>
      <c r="K173" s="6">
        <v>3.2370000000000001</v>
      </c>
      <c r="L173" s="58">
        <v>21.625</v>
      </c>
      <c r="M173" s="58"/>
      <c r="N173" s="58"/>
      <c r="O173" s="59">
        <v>129</v>
      </c>
      <c r="P173" s="59"/>
      <c r="Q173" s="59"/>
      <c r="R173" s="59"/>
      <c r="S173" s="10"/>
      <c r="T173" s="10"/>
      <c r="U173" s="11"/>
      <c r="V173" s="11"/>
      <c r="W173" s="11"/>
      <c r="X173" s="11"/>
    </row>
    <row r="174" spans="1:24" x14ac:dyDescent="0.25">
      <c r="A174" s="7"/>
      <c r="B174" s="5" t="s">
        <v>55</v>
      </c>
      <c r="C174" s="70" t="s">
        <v>54</v>
      </c>
      <c r="D174" s="70"/>
      <c r="E174" s="70"/>
      <c r="F174" s="70"/>
      <c r="G174" s="105" t="s">
        <v>53</v>
      </c>
      <c r="H174" s="105"/>
      <c r="I174" s="58">
        <v>16.838000000000001</v>
      </c>
      <c r="J174" s="58"/>
      <c r="K174" s="6">
        <v>18.75</v>
      </c>
      <c r="L174" s="58">
        <v>32.639000000000003</v>
      </c>
      <c r="M174" s="58"/>
      <c r="N174" s="58"/>
      <c r="O174" s="59">
        <v>369</v>
      </c>
      <c r="P174" s="59"/>
      <c r="Q174" s="59"/>
      <c r="R174" s="59"/>
      <c r="S174" s="10"/>
      <c r="T174" s="10"/>
      <c r="U174" s="11"/>
      <c r="V174" s="11"/>
      <c r="W174" s="11"/>
      <c r="X174" s="11"/>
    </row>
    <row r="175" spans="1:24" ht="39" customHeight="1" x14ac:dyDescent="0.25">
      <c r="A175" s="7"/>
      <c r="B175" s="5" t="s">
        <v>52</v>
      </c>
      <c r="C175" s="55" t="s">
        <v>51</v>
      </c>
      <c r="D175" s="56"/>
      <c r="E175" s="56"/>
      <c r="F175" s="57"/>
      <c r="G175" s="105" t="s">
        <v>50</v>
      </c>
      <c r="H175" s="105"/>
      <c r="I175" s="58">
        <v>0.21</v>
      </c>
      <c r="J175" s="58"/>
      <c r="K175" s="6">
        <v>0.05</v>
      </c>
      <c r="L175" s="58">
        <v>15.02</v>
      </c>
      <c r="M175" s="58"/>
      <c r="N175" s="58"/>
      <c r="O175" s="59">
        <v>61</v>
      </c>
      <c r="P175" s="59"/>
      <c r="Q175" s="59"/>
      <c r="R175" s="59"/>
      <c r="S175" s="10"/>
      <c r="T175" s="10"/>
      <c r="U175" s="11"/>
      <c r="V175" s="11"/>
      <c r="W175" s="11"/>
      <c r="X175" s="11"/>
    </row>
    <row r="176" spans="1:24" ht="21" customHeight="1" x14ac:dyDescent="0.25">
      <c r="A176" s="7"/>
      <c r="B176" s="5"/>
      <c r="C176" s="70" t="s">
        <v>49</v>
      </c>
      <c r="D176" s="70"/>
      <c r="E176" s="70"/>
      <c r="F176" s="70"/>
      <c r="G176" s="54">
        <v>40</v>
      </c>
      <c r="H176" s="54"/>
      <c r="I176" s="53">
        <v>1.92</v>
      </c>
      <c r="J176" s="53"/>
      <c r="K176" s="8">
        <v>1.96</v>
      </c>
      <c r="L176" s="53">
        <v>8.8000000000000007</v>
      </c>
      <c r="M176" s="53"/>
      <c r="N176" s="53"/>
      <c r="O176" s="53">
        <v>59.2</v>
      </c>
      <c r="P176" s="53"/>
      <c r="Q176" s="53"/>
      <c r="R176" s="53"/>
      <c r="S176" s="10"/>
      <c r="T176" s="10"/>
      <c r="U176" s="11"/>
      <c r="V176" s="11"/>
      <c r="W176" s="11"/>
      <c r="X176" s="11"/>
    </row>
    <row r="177" spans="1:24" ht="15" customHeight="1" x14ac:dyDescent="0.25">
      <c r="A177" s="2"/>
      <c r="B177" s="63" t="s">
        <v>0</v>
      </c>
      <c r="C177" s="63"/>
      <c r="D177" s="63"/>
      <c r="E177" s="63"/>
      <c r="F177" s="63"/>
      <c r="G177" s="46">
        <v>845</v>
      </c>
      <c r="H177" s="47"/>
      <c r="I177" s="97">
        <f>I176+I175+I174+I173+I172+I171</f>
        <v>23.782</v>
      </c>
      <c r="J177" s="97"/>
      <c r="K177" s="9">
        <f>K176+K175+K174+K173+K172+K171</f>
        <v>27.528000000000002</v>
      </c>
      <c r="L177" s="97">
        <f>L176+L175+L174+L173+L172+L171</f>
        <v>98.949000000000012</v>
      </c>
      <c r="M177" s="97"/>
      <c r="N177" s="97"/>
      <c r="O177" s="99">
        <f>O176+O175+O174+O173+O172+O171</f>
        <v>742.2</v>
      </c>
      <c r="P177" s="99"/>
      <c r="Q177" s="99"/>
      <c r="R177" s="99"/>
      <c r="S177" s="10"/>
      <c r="T177" s="10"/>
      <c r="U177" s="11"/>
      <c r="V177" s="11"/>
      <c r="W177" s="11"/>
      <c r="X177" s="11"/>
    </row>
    <row r="178" spans="1:24" ht="15" customHeight="1" x14ac:dyDescent="0.25">
      <c r="A178" s="2"/>
      <c r="B178" s="13"/>
      <c r="C178" s="60" t="s">
        <v>27</v>
      </c>
      <c r="D178" s="61"/>
      <c r="E178" s="61"/>
      <c r="F178" s="62"/>
      <c r="G178" s="46">
        <v>1447</v>
      </c>
      <c r="H178" s="47"/>
      <c r="I178" s="81">
        <f>I177+I169</f>
        <v>39.509</v>
      </c>
      <c r="J178" s="82"/>
      <c r="K178" s="9">
        <f>K177+K169</f>
        <v>44.962000000000003</v>
      </c>
      <c r="L178" s="81">
        <f>L177+L169</f>
        <v>177.80900000000003</v>
      </c>
      <c r="M178" s="83"/>
      <c r="N178" s="82"/>
      <c r="O178" s="84">
        <f>O177+O169</f>
        <v>1351.2</v>
      </c>
      <c r="P178" s="85"/>
      <c r="Q178" s="14"/>
      <c r="R178" s="14"/>
      <c r="S178" s="10"/>
      <c r="T178" s="10"/>
      <c r="U178" s="11"/>
      <c r="V178" s="11"/>
      <c r="W178" s="11"/>
      <c r="X178" s="11"/>
    </row>
    <row r="179" spans="1:24" x14ac:dyDescent="0.25">
      <c r="A179" s="4"/>
      <c r="B179" s="68" t="s">
        <v>48</v>
      </c>
      <c r="C179" s="68"/>
      <c r="D179" s="68"/>
      <c r="E179" s="68"/>
      <c r="F179" s="68"/>
      <c r="G179" s="68"/>
      <c r="H179" s="68"/>
      <c r="I179" s="68"/>
      <c r="J179" s="68"/>
      <c r="K179" s="68"/>
      <c r="L179" s="68"/>
      <c r="M179" s="68"/>
      <c r="N179" s="68"/>
      <c r="O179" s="68"/>
      <c r="P179" s="68"/>
      <c r="Q179" s="68"/>
      <c r="R179" s="68"/>
      <c r="S179" s="10"/>
      <c r="T179" s="10"/>
      <c r="U179" s="11"/>
      <c r="V179" s="11"/>
      <c r="W179" s="11"/>
      <c r="X179" s="11"/>
    </row>
    <row r="180" spans="1:24" x14ac:dyDescent="0.25">
      <c r="A180" s="4"/>
      <c r="B180" s="68" t="s">
        <v>25</v>
      </c>
      <c r="C180" s="68"/>
      <c r="D180" s="68"/>
      <c r="E180" s="68"/>
      <c r="F180" s="68"/>
      <c r="G180" s="68"/>
      <c r="H180" s="68"/>
      <c r="I180" s="68"/>
      <c r="J180" s="68"/>
      <c r="K180" s="68"/>
      <c r="L180" s="68"/>
      <c r="M180" s="68"/>
      <c r="N180" s="68"/>
      <c r="O180" s="68"/>
      <c r="P180" s="68"/>
      <c r="Q180" s="68"/>
      <c r="R180" s="68"/>
      <c r="S180" s="10"/>
      <c r="T180" s="10"/>
      <c r="U180" s="11"/>
      <c r="V180" s="11"/>
      <c r="W180" s="11"/>
      <c r="X180" s="11"/>
    </row>
    <row r="181" spans="1:24" ht="24" customHeight="1" x14ac:dyDescent="0.25">
      <c r="A181" s="4"/>
      <c r="B181" s="5" t="s">
        <v>47</v>
      </c>
      <c r="C181" s="55" t="s">
        <v>46</v>
      </c>
      <c r="D181" s="56"/>
      <c r="E181" s="56"/>
      <c r="F181" s="57"/>
      <c r="G181" s="51">
        <v>100</v>
      </c>
      <c r="H181" s="52"/>
      <c r="I181" s="58">
        <v>0.48</v>
      </c>
      <c r="J181" s="58"/>
      <c r="K181" s="6">
        <v>0.48</v>
      </c>
      <c r="L181" s="58">
        <v>5.86</v>
      </c>
      <c r="M181" s="58"/>
      <c r="N181" s="58"/>
      <c r="O181" s="53">
        <v>53</v>
      </c>
      <c r="P181" s="53"/>
      <c r="Q181" s="53"/>
      <c r="R181" s="53"/>
      <c r="S181" s="10"/>
      <c r="T181" s="10"/>
      <c r="U181" s="11"/>
      <c r="V181" s="11"/>
      <c r="W181" s="11"/>
      <c r="X181" s="11"/>
    </row>
    <row r="182" spans="1:24" ht="22.5" customHeight="1" x14ac:dyDescent="0.25">
      <c r="A182" s="4"/>
      <c r="B182" s="5" t="s">
        <v>45</v>
      </c>
      <c r="C182" s="55" t="s">
        <v>150</v>
      </c>
      <c r="D182" s="101"/>
      <c r="E182" s="101"/>
      <c r="F182" s="102"/>
      <c r="G182" s="65">
        <v>10</v>
      </c>
      <c r="H182" s="66"/>
      <c r="I182" s="103">
        <v>7.3</v>
      </c>
      <c r="J182" s="104"/>
      <c r="K182" s="27">
        <v>7.55</v>
      </c>
      <c r="L182" s="65">
        <v>0.8</v>
      </c>
      <c r="M182" s="67"/>
      <c r="N182" s="66"/>
      <c r="O182" s="65">
        <v>97</v>
      </c>
      <c r="P182" s="67"/>
      <c r="Q182" s="67"/>
      <c r="R182" s="66"/>
      <c r="S182" s="10"/>
      <c r="T182" s="10"/>
      <c r="U182" s="11"/>
      <c r="V182" s="11"/>
      <c r="W182" s="11"/>
      <c r="X182" s="11"/>
    </row>
    <row r="183" spans="1:24" ht="33" customHeight="1" x14ac:dyDescent="0.25">
      <c r="A183" s="7"/>
      <c r="B183" s="5" t="s">
        <v>43</v>
      </c>
      <c r="C183" s="70" t="s">
        <v>42</v>
      </c>
      <c r="D183" s="70"/>
      <c r="E183" s="70"/>
      <c r="F183" s="70"/>
      <c r="G183" s="100" t="s">
        <v>17</v>
      </c>
      <c r="H183" s="100"/>
      <c r="I183" s="58">
        <v>6.008</v>
      </c>
      <c r="J183" s="58"/>
      <c r="K183" s="6">
        <v>7.4530000000000003</v>
      </c>
      <c r="L183" s="58">
        <v>43.484000000000002</v>
      </c>
      <c r="M183" s="58"/>
      <c r="N183" s="58"/>
      <c r="O183" s="59">
        <v>265</v>
      </c>
      <c r="P183" s="59"/>
      <c r="Q183" s="59"/>
      <c r="R183" s="59"/>
      <c r="S183" s="10"/>
      <c r="T183" s="10"/>
      <c r="U183" s="11"/>
      <c r="V183" s="11"/>
      <c r="W183" s="11"/>
      <c r="X183" s="11"/>
    </row>
    <row r="184" spans="1:24" ht="20.25" customHeight="1" x14ac:dyDescent="0.25">
      <c r="A184" s="7"/>
      <c r="B184" s="5" t="s">
        <v>41</v>
      </c>
      <c r="C184" s="70" t="s">
        <v>40</v>
      </c>
      <c r="D184" s="70"/>
      <c r="E184" s="70"/>
      <c r="F184" s="70"/>
      <c r="G184" s="54" t="s">
        <v>39</v>
      </c>
      <c r="H184" s="54"/>
      <c r="I184" s="58">
        <v>0.32</v>
      </c>
      <c r="J184" s="58"/>
      <c r="K184" s="6">
        <v>0.14000000000000001</v>
      </c>
      <c r="L184" s="58">
        <v>20.440000000000001</v>
      </c>
      <c r="M184" s="58"/>
      <c r="N184" s="58"/>
      <c r="O184" s="59">
        <v>84</v>
      </c>
      <c r="P184" s="59"/>
      <c r="Q184" s="59"/>
      <c r="R184" s="59"/>
      <c r="S184" s="10"/>
      <c r="T184" s="10"/>
      <c r="U184" s="11"/>
      <c r="V184" s="11"/>
      <c r="W184" s="11"/>
      <c r="X184" s="11"/>
    </row>
    <row r="185" spans="1:24" ht="21" customHeight="1" x14ac:dyDescent="0.25">
      <c r="A185" s="7"/>
      <c r="B185" s="5"/>
      <c r="C185" s="70" t="s">
        <v>14</v>
      </c>
      <c r="D185" s="70"/>
      <c r="E185" s="70"/>
      <c r="F185" s="70"/>
      <c r="G185" s="54">
        <v>25</v>
      </c>
      <c r="H185" s="54"/>
      <c r="I185" s="53">
        <v>1.5</v>
      </c>
      <c r="J185" s="53"/>
      <c r="K185" s="8">
        <v>0.25</v>
      </c>
      <c r="L185" s="53">
        <v>17.25</v>
      </c>
      <c r="M185" s="53"/>
      <c r="N185" s="53"/>
      <c r="O185" s="53">
        <v>77</v>
      </c>
      <c r="P185" s="53"/>
      <c r="Q185" s="53"/>
      <c r="R185" s="53"/>
      <c r="S185" s="10"/>
      <c r="T185" s="10"/>
      <c r="U185" s="11"/>
      <c r="V185" s="11"/>
      <c r="W185" s="11"/>
      <c r="X185" s="11"/>
    </row>
    <row r="186" spans="1:24" x14ac:dyDescent="0.25">
      <c r="A186" s="2"/>
      <c r="B186" s="63" t="s">
        <v>0</v>
      </c>
      <c r="C186" s="63"/>
      <c r="D186" s="63"/>
      <c r="E186" s="63"/>
      <c r="F186" s="63"/>
      <c r="G186" s="46">
        <v>505</v>
      </c>
      <c r="H186" s="47"/>
      <c r="I186" s="81">
        <f>I185+I184+I183+I181+I182</f>
        <v>15.608000000000001</v>
      </c>
      <c r="J186" s="82"/>
      <c r="K186" s="9">
        <f>K185+K184+K183+K182+K181</f>
        <v>15.873000000000001</v>
      </c>
      <c r="L186" s="81">
        <f>L185+L184+L183+L182+L181</f>
        <v>87.834000000000003</v>
      </c>
      <c r="M186" s="83"/>
      <c r="N186" s="82"/>
      <c r="O186" s="84">
        <f>O185+O184+O183+O182+O181</f>
        <v>576</v>
      </c>
      <c r="P186" s="98"/>
      <c r="Q186" s="98"/>
      <c r="R186" s="85"/>
      <c r="S186" s="10"/>
      <c r="T186" s="10"/>
      <c r="U186" s="11"/>
      <c r="V186" s="11"/>
      <c r="W186" s="11"/>
      <c r="X186" s="11"/>
    </row>
    <row r="187" spans="1:24" x14ac:dyDescent="0.25">
      <c r="A187" s="4"/>
      <c r="B187" s="68" t="s">
        <v>13</v>
      </c>
      <c r="C187" s="68"/>
      <c r="D187" s="68"/>
      <c r="E187" s="68"/>
      <c r="F187" s="68"/>
      <c r="G187" s="68"/>
      <c r="H187" s="68"/>
      <c r="I187" s="68"/>
      <c r="J187" s="68"/>
      <c r="K187" s="68"/>
      <c r="L187" s="68"/>
      <c r="M187" s="68"/>
      <c r="N187" s="68"/>
      <c r="O187" s="68"/>
      <c r="P187" s="68"/>
      <c r="Q187" s="68"/>
      <c r="R187" s="68"/>
      <c r="S187" s="10"/>
      <c r="T187" s="10"/>
      <c r="U187" s="11"/>
      <c r="V187" s="11"/>
      <c r="W187" s="11"/>
      <c r="X187" s="11"/>
    </row>
    <row r="188" spans="1:24" ht="27" customHeight="1" x14ac:dyDescent="0.25">
      <c r="A188" s="7"/>
      <c r="B188" s="5" t="s">
        <v>24</v>
      </c>
      <c r="C188" s="70" t="s">
        <v>38</v>
      </c>
      <c r="D188" s="70"/>
      <c r="E188" s="70"/>
      <c r="F188" s="70"/>
      <c r="G188" s="54">
        <v>120</v>
      </c>
      <c r="H188" s="54"/>
      <c r="I188" s="58">
        <v>0.48</v>
      </c>
      <c r="J188" s="58"/>
      <c r="K188" s="6">
        <v>0.48</v>
      </c>
      <c r="L188" s="58">
        <v>6.76</v>
      </c>
      <c r="M188" s="58"/>
      <c r="N188" s="58"/>
      <c r="O188" s="59">
        <v>52</v>
      </c>
      <c r="P188" s="59"/>
      <c r="Q188" s="59"/>
      <c r="R188" s="59"/>
      <c r="S188" s="10"/>
      <c r="T188" s="10"/>
      <c r="U188" s="11"/>
      <c r="V188" s="11"/>
      <c r="W188" s="11"/>
      <c r="X188" s="11"/>
    </row>
    <row r="189" spans="1:24" ht="30.75" customHeight="1" x14ac:dyDescent="0.25">
      <c r="A189" s="7"/>
      <c r="B189" s="5" t="s">
        <v>37</v>
      </c>
      <c r="C189" s="70" t="s">
        <v>36</v>
      </c>
      <c r="D189" s="70"/>
      <c r="E189" s="70"/>
      <c r="F189" s="70"/>
      <c r="G189" s="54">
        <v>60</v>
      </c>
      <c r="H189" s="54"/>
      <c r="I189" s="58">
        <v>0.93100000000000005</v>
      </c>
      <c r="J189" s="58"/>
      <c r="K189" s="6">
        <v>3.0510000000000002</v>
      </c>
      <c r="L189" s="58">
        <v>9.0510000000000002</v>
      </c>
      <c r="M189" s="58"/>
      <c r="N189" s="58"/>
      <c r="O189" s="59">
        <v>68</v>
      </c>
      <c r="P189" s="59"/>
      <c r="Q189" s="59"/>
      <c r="R189" s="59"/>
      <c r="S189" s="10"/>
      <c r="T189" s="10"/>
      <c r="U189" s="11"/>
      <c r="V189" s="11"/>
      <c r="W189" s="11"/>
      <c r="X189" s="11"/>
    </row>
    <row r="190" spans="1:24" ht="33.75" customHeight="1" x14ac:dyDescent="0.25">
      <c r="A190" s="7"/>
      <c r="B190" s="5" t="s">
        <v>35</v>
      </c>
      <c r="C190" s="70" t="s">
        <v>34</v>
      </c>
      <c r="D190" s="70"/>
      <c r="E190" s="70"/>
      <c r="F190" s="70"/>
      <c r="G190" s="54">
        <v>200</v>
      </c>
      <c r="H190" s="54"/>
      <c r="I190" s="58">
        <v>1.95</v>
      </c>
      <c r="J190" s="58"/>
      <c r="K190" s="6">
        <v>2.95</v>
      </c>
      <c r="L190" s="58">
        <v>9.1199999999999992</v>
      </c>
      <c r="M190" s="58"/>
      <c r="N190" s="58"/>
      <c r="O190" s="59">
        <v>71</v>
      </c>
      <c r="P190" s="59"/>
      <c r="Q190" s="59"/>
      <c r="R190" s="59"/>
      <c r="S190" s="10"/>
      <c r="T190" s="10"/>
      <c r="U190" s="11"/>
      <c r="V190" s="11"/>
      <c r="W190" s="11"/>
      <c r="X190" s="11"/>
    </row>
    <row r="191" spans="1:24" ht="33.75" customHeight="1" x14ac:dyDescent="0.25">
      <c r="A191" s="7"/>
      <c r="B191" s="5" t="s">
        <v>33</v>
      </c>
      <c r="C191" s="55" t="s">
        <v>32</v>
      </c>
      <c r="D191" s="56"/>
      <c r="E191" s="56"/>
      <c r="F191" s="57"/>
      <c r="G191" s="95">
        <v>90</v>
      </c>
      <c r="H191" s="96"/>
      <c r="I191" s="89">
        <v>14.397</v>
      </c>
      <c r="J191" s="90"/>
      <c r="K191" s="6">
        <v>14.554</v>
      </c>
      <c r="L191" s="89">
        <v>6.58</v>
      </c>
      <c r="M191" s="91"/>
      <c r="N191" s="90"/>
      <c r="O191" s="92">
        <v>214</v>
      </c>
      <c r="P191" s="93"/>
      <c r="Q191" s="93"/>
      <c r="R191" s="94"/>
      <c r="S191" s="10"/>
      <c r="T191" s="10"/>
      <c r="U191" s="11"/>
      <c r="V191" s="11"/>
      <c r="W191" s="11"/>
      <c r="X191" s="11"/>
    </row>
    <row r="192" spans="1:24" ht="27.75" customHeight="1" x14ac:dyDescent="0.25">
      <c r="A192" s="7"/>
      <c r="B192" s="5" t="s">
        <v>31</v>
      </c>
      <c r="C192" s="70" t="s">
        <v>30</v>
      </c>
      <c r="D192" s="70"/>
      <c r="E192" s="70"/>
      <c r="F192" s="70"/>
      <c r="G192" s="54">
        <v>150</v>
      </c>
      <c r="H192" s="54"/>
      <c r="I192" s="58">
        <v>6.6219999999999999</v>
      </c>
      <c r="J192" s="58"/>
      <c r="K192" s="6">
        <v>5.399</v>
      </c>
      <c r="L192" s="58">
        <v>40.875</v>
      </c>
      <c r="M192" s="58"/>
      <c r="N192" s="58"/>
      <c r="O192" s="59">
        <v>239</v>
      </c>
      <c r="P192" s="59"/>
      <c r="Q192" s="59"/>
      <c r="R192" s="59"/>
      <c r="S192" s="10"/>
      <c r="T192" s="10"/>
      <c r="U192" s="11"/>
      <c r="V192" s="11"/>
      <c r="W192" s="11"/>
      <c r="X192" s="11"/>
    </row>
    <row r="193" spans="1:24" ht="25.5" customHeight="1" x14ac:dyDescent="0.25">
      <c r="A193" s="7"/>
      <c r="B193" s="5" t="s">
        <v>29</v>
      </c>
      <c r="C193" s="70" t="s">
        <v>28</v>
      </c>
      <c r="D193" s="70"/>
      <c r="E193" s="70"/>
      <c r="F193" s="70"/>
      <c r="G193" s="54">
        <v>200</v>
      </c>
      <c r="H193" s="54"/>
      <c r="I193" s="58">
        <v>0.44</v>
      </c>
      <c r="J193" s="58"/>
      <c r="K193" s="6">
        <v>0.02</v>
      </c>
      <c r="L193" s="58">
        <v>31.76</v>
      </c>
      <c r="M193" s="58"/>
      <c r="N193" s="58"/>
      <c r="O193" s="59">
        <v>137</v>
      </c>
      <c r="P193" s="59"/>
      <c r="Q193" s="59"/>
      <c r="R193" s="59"/>
      <c r="S193" s="10"/>
      <c r="T193" s="10"/>
      <c r="U193" s="11"/>
      <c r="V193" s="11"/>
      <c r="W193" s="11"/>
      <c r="X193" s="11"/>
    </row>
    <row r="194" spans="1:24" ht="22.5" customHeight="1" x14ac:dyDescent="0.25">
      <c r="A194" s="7"/>
      <c r="B194" s="5"/>
      <c r="C194" s="55" t="s">
        <v>14</v>
      </c>
      <c r="D194" s="56"/>
      <c r="E194" s="56"/>
      <c r="F194" s="57"/>
      <c r="G194" s="51">
        <v>25</v>
      </c>
      <c r="H194" s="52"/>
      <c r="I194" s="65">
        <v>1.5</v>
      </c>
      <c r="J194" s="66"/>
      <c r="K194" s="8">
        <v>0.25</v>
      </c>
      <c r="L194" s="65">
        <v>17.25</v>
      </c>
      <c r="M194" s="67"/>
      <c r="N194" s="66"/>
      <c r="O194" s="65">
        <v>77</v>
      </c>
      <c r="P194" s="67"/>
      <c r="Q194" s="67"/>
      <c r="R194" s="66"/>
      <c r="S194" s="10"/>
      <c r="T194" s="10"/>
      <c r="U194" s="11"/>
      <c r="V194" s="11"/>
      <c r="W194" s="11"/>
      <c r="X194" s="11"/>
    </row>
    <row r="195" spans="1:24" x14ac:dyDescent="0.25">
      <c r="A195" s="2"/>
      <c r="B195" s="63" t="s">
        <v>0</v>
      </c>
      <c r="C195" s="63"/>
      <c r="D195" s="63"/>
      <c r="E195" s="63"/>
      <c r="F195" s="63"/>
      <c r="G195" s="46">
        <v>845</v>
      </c>
      <c r="H195" s="47"/>
      <c r="I195" s="97">
        <f>I194+I193+I192+I191+I190+I189+I188</f>
        <v>26.32</v>
      </c>
      <c r="J195" s="97"/>
      <c r="K195" s="9">
        <f>K194+K193+K192+K191+K190+K189+K188</f>
        <v>26.703999999999997</v>
      </c>
      <c r="L195" s="97">
        <f>L194+L193+L192+L191+L190+L189+L188</f>
        <v>121.39600000000002</v>
      </c>
      <c r="M195" s="97"/>
      <c r="N195" s="97"/>
      <c r="O195" s="99">
        <f>O194+O193+O192+O191+O190+O189+O188</f>
        <v>858</v>
      </c>
      <c r="P195" s="99"/>
      <c r="Q195" s="99"/>
      <c r="R195" s="99"/>
      <c r="S195" s="10"/>
      <c r="T195" s="10"/>
      <c r="U195" s="11"/>
      <c r="V195" s="11"/>
      <c r="W195" s="11"/>
      <c r="X195" s="11"/>
    </row>
    <row r="196" spans="1:24" x14ac:dyDescent="0.25">
      <c r="A196" s="2"/>
      <c r="B196" s="13"/>
      <c r="C196" s="60" t="s">
        <v>27</v>
      </c>
      <c r="D196" s="61"/>
      <c r="E196" s="61"/>
      <c r="F196" s="62"/>
      <c r="G196" s="46">
        <v>1350</v>
      </c>
      <c r="H196" s="47"/>
      <c r="I196" s="81">
        <f>I195+I186</f>
        <v>41.927999999999997</v>
      </c>
      <c r="J196" s="82"/>
      <c r="K196" s="9">
        <f>K195+K186</f>
        <v>42.576999999999998</v>
      </c>
      <c r="L196" s="81">
        <f>L195+L186</f>
        <v>209.23000000000002</v>
      </c>
      <c r="M196" s="83"/>
      <c r="N196" s="82"/>
      <c r="O196" s="84">
        <f>O195+O186</f>
        <v>1434</v>
      </c>
      <c r="P196" s="85"/>
      <c r="Q196" s="14"/>
      <c r="R196" s="14"/>
      <c r="S196" s="10"/>
      <c r="T196" s="10"/>
      <c r="U196" s="11"/>
      <c r="V196" s="11"/>
      <c r="W196" s="11"/>
      <c r="X196" s="11"/>
    </row>
    <row r="197" spans="1:24" x14ac:dyDescent="0.25">
      <c r="A197" s="4"/>
      <c r="B197" s="68" t="s">
        <v>26</v>
      </c>
      <c r="C197" s="68"/>
      <c r="D197" s="68"/>
      <c r="E197" s="68"/>
      <c r="F197" s="68"/>
      <c r="G197" s="68"/>
      <c r="H197" s="68"/>
      <c r="I197" s="68"/>
      <c r="J197" s="68"/>
      <c r="K197" s="68"/>
      <c r="L197" s="68"/>
      <c r="M197" s="68"/>
      <c r="N197" s="68"/>
      <c r="O197" s="68"/>
      <c r="P197" s="68"/>
      <c r="Q197" s="68"/>
      <c r="R197" s="68"/>
      <c r="S197" s="10"/>
      <c r="T197" s="10"/>
      <c r="U197" s="11"/>
      <c r="V197" s="11"/>
      <c r="W197" s="11"/>
      <c r="X197" s="11"/>
    </row>
    <row r="198" spans="1:24" x14ac:dyDescent="0.25">
      <c r="A198" s="4"/>
      <c r="B198" s="68" t="s">
        <v>25</v>
      </c>
      <c r="C198" s="68"/>
      <c r="D198" s="68"/>
      <c r="E198" s="68"/>
      <c r="F198" s="68"/>
      <c r="G198" s="68"/>
      <c r="H198" s="68"/>
      <c r="I198" s="68"/>
      <c r="J198" s="68"/>
      <c r="K198" s="68"/>
      <c r="L198" s="68"/>
      <c r="M198" s="68"/>
      <c r="N198" s="68"/>
      <c r="O198" s="68"/>
      <c r="P198" s="68"/>
      <c r="Q198" s="68"/>
      <c r="R198" s="68"/>
      <c r="S198" s="10"/>
      <c r="T198" s="10"/>
      <c r="U198" s="11"/>
      <c r="V198" s="11"/>
      <c r="W198" s="11"/>
      <c r="X198" s="11"/>
    </row>
    <row r="199" spans="1:24" ht="25.5" customHeight="1" x14ac:dyDescent="0.25">
      <c r="A199" s="4"/>
      <c r="B199" s="5" t="s">
        <v>24</v>
      </c>
      <c r="C199" s="70" t="s">
        <v>23</v>
      </c>
      <c r="D199" s="70"/>
      <c r="E199" s="70"/>
      <c r="F199" s="70"/>
      <c r="G199" s="54">
        <v>120</v>
      </c>
      <c r="H199" s="54"/>
      <c r="I199" s="58">
        <v>0.48</v>
      </c>
      <c r="J199" s="58"/>
      <c r="K199" s="6">
        <v>0.48</v>
      </c>
      <c r="L199" s="58">
        <v>11.76</v>
      </c>
      <c r="M199" s="58"/>
      <c r="N199" s="58"/>
      <c r="O199" s="59">
        <v>56</v>
      </c>
      <c r="P199" s="59"/>
      <c r="Q199" s="59"/>
      <c r="R199" s="59"/>
      <c r="S199" s="10"/>
      <c r="T199" s="10"/>
      <c r="U199" s="11"/>
      <c r="V199" s="11"/>
      <c r="W199" s="11"/>
      <c r="X199" s="11"/>
    </row>
    <row r="200" spans="1:24" ht="21.75" customHeight="1" x14ac:dyDescent="0.25">
      <c r="A200" s="4"/>
      <c r="B200" s="5" t="s">
        <v>22</v>
      </c>
      <c r="C200" s="55" t="s">
        <v>21</v>
      </c>
      <c r="D200" s="56"/>
      <c r="E200" s="56"/>
      <c r="F200" s="57"/>
      <c r="G200" s="65" t="s">
        <v>20</v>
      </c>
      <c r="H200" s="66"/>
      <c r="I200" s="89">
        <v>6.1550000000000002</v>
      </c>
      <c r="J200" s="90"/>
      <c r="K200" s="28">
        <v>5.9180000000000001</v>
      </c>
      <c r="L200" s="65">
        <v>0.28000000000000003</v>
      </c>
      <c r="M200" s="67"/>
      <c r="N200" s="66"/>
      <c r="O200" s="65">
        <v>69</v>
      </c>
      <c r="P200" s="67"/>
      <c r="Q200" s="67"/>
      <c r="R200" s="66"/>
      <c r="S200" s="10"/>
      <c r="T200" s="10"/>
      <c r="U200" s="11"/>
      <c r="V200" s="11"/>
      <c r="W200" s="11"/>
      <c r="X200" s="11"/>
    </row>
    <row r="201" spans="1:24" ht="30" customHeight="1" x14ac:dyDescent="0.25">
      <c r="A201" s="7"/>
      <c r="B201" s="5" t="s">
        <v>19</v>
      </c>
      <c r="C201" s="55" t="s">
        <v>18</v>
      </c>
      <c r="D201" s="56"/>
      <c r="E201" s="56"/>
      <c r="F201" s="57"/>
      <c r="G201" s="95" t="s">
        <v>17</v>
      </c>
      <c r="H201" s="96"/>
      <c r="I201" s="58">
        <v>6.86</v>
      </c>
      <c r="J201" s="58"/>
      <c r="K201" s="6">
        <v>10.276999999999999</v>
      </c>
      <c r="L201" s="58">
        <v>31.596</v>
      </c>
      <c r="M201" s="58"/>
      <c r="N201" s="58"/>
      <c r="O201" s="59">
        <v>255</v>
      </c>
      <c r="P201" s="59"/>
      <c r="Q201" s="59"/>
      <c r="R201" s="59"/>
      <c r="S201" s="10"/>
      <c r="T201" s="10"/>
      <c r="U201" s="11"/>
      <c r="V201" s="11"/>
      <c r="W201" s="11"/>
      <c r="X201" s="11"/>
    </row>
    <row r="202" spans="1:24" ht="26.25" customHeight="1" x14ac:dyDescent="0.25">
      <c r="A202" s="7"/>
      <c r="B202" s="5" t="s">
        <v>16</v>
      </c>
      <c r="C202" s="70" t="s">
        <v>15</v>
      </c>
      <c r="D202" s="70"/>
      <c r="E202" s="70"/>
      <c r="F202" s="70"/>
      <c r="G202" s="54">
        <v>200</v>
      </c>
      <c r="H202" s="54"/>
      <c r="I202" s="58">
        <v>0.21</v>
      </c>
      <c r="J202" s="58"/>
      <c r="K202" s="6">
        <v>0.05</v>
      </c>
      <c r="L202" s="58">
        <v>15.02</v>
      </c>
      <c r="M202" s="58"/>
      <c r="N202" s="58"/>
      <c r="O202" s="59">
        <v>61</v>
      </c>
      <c r="P202" s="59"/>
      <c r="Q202" s="59"/>
      <c r="R202" s="59"/>
      <c r="S202" s="10"/>
      <c r="T202" s="10"/>
      <c r="U202" s="11"/>
      <c r="V202" s="11"/>
      <c r="W202" s="11"/>
      <c r="X202" s="11"/>
    </row>
    <row r="203" spans="1:24" ht="18.75" customHeight="1" x14ac:dyDescent="0.25">
      <c r="A203" s="7"/>
      <c r="B203" s="5"/>
      <c r="C203" s="55" t="s">
        <v>14</v>
      </c>
      <c r="D203" s="56"/>
      <c r="E203" s="56"/>
      <c r="F203" s="57"/>
      <c r="G203" s="51">
        <v>25</v>
      </c>
      <c r="H203" s="52"/>
      <c r="I203" s="65">
        <v>1.5</v>
      </c>
      <c r="J203" s="66"/>
      <c r="K203" s="8">
        <v>0.25</v>
      </c>
      <c r="L203" s="65">
        <v>17.25</v>
      </c>
      <c r="M203" s="67"/>
      <c r="N203" s="66"/>
      <c r="O203" s="65">
        <v>77</v>
      </c>
      <c r="P203" s="67"/>
      <c r="Q203" s="67"/>
      <c r="R203" s="66"/>
      <c r="S203" s="10"/>
      <c r="T203" s="10"/>
      <c r="U203" s="11"/>
      <c r="V203" s="11"/>
      <c r="W203" s="11"/>
      <c r="X203" s="11"/>
    </row>
    <row r="204" spans="1:24" x14ac:dyDescent="0.25">
      <c r="A204" s="2"/>
      <c r="B204" s="63" t="s">
        <v>0</v>
      </c>
      <c r="C204" s="63"/>
      <c r="D204" s="63"/>
      <c r="E204" s="63"/>
      <c r="F204" s="63"/>
      <c r="G204" s="46">
        <v>668</v>
      </c>
      <c r="H204" s="47"/>
      <c r="I204" s="97">
        <f>I203+I202+I201+I200+I199</f>
        <v>15.205000000000002</v>
      </c>
      <c r="J204" s="97"/>
      <c r="K204" s="9">
        <f>K203+K202+K201+K200+K199</f>
        <v>16.975000000000001</v>
      </c>
      <c r="L204" s="81">
        <f>L203+L202+L201+L200+L199</f>
        <v>75.906000000000006</v>
      </c>
      <c r="M204" s="83"/>
      <c r="N204" s="82"/>
      <c r="O204" s="84">
        <f>O203+O202+O201+O200+O199</f>
        <v>518</v>
      </c>
      <c r="P204" s="98"/>
      <c r="Q204" s="98"/>
      <c r="R204" s="85"/>
      <c r="S204" s="10"/>
      <c r="T204" s="10"/>
      <c r="U204" s="11"/>
      <c r="V204" s="11"/>
      <c r="W204" s="11"/>
      <c r="X204" s="11"/>
    </row>
    <row r="205" spans="1:24" x14ac:dyDescent="0.25">
      <c r="A205" s="4"/>
      <c r="B205" s="68" t="s">
        <v>13</v>
      </c>
      <c r="C205" s="68"/>
      <c r="D205" s="68"/>
      <c r="E205" s="68"/>
      <c r="F205" s="68"/>
      <c r="G205" s="68"/>
      <c r="H205" s="68"/>
      <c r="I205" s="68"/>
      <c r="J205" s="68"/>
      <c r="K205" s="68"/>
      <c r="L205" s="68"/>
      <c r="M205" s="68"/>
      <c r="N205" s="68"/>
      <c r="O205" s="68"/>
      <c r="P205" s="68"/>
      <c r="Q205" s="68"/>
      <c r="R205" s="68"/>
      <c r="S205" s="10"/>
      <c r="T205" s="10"/>
      <c r="U205" s="11"/>
      <c r="V205" s="11"/>
      <c r="W205" s="11"/>
      <c r="X205" s="11"/>
    </row>
    <row r="206" spans="1:24" ht="26.25" customHeight="1" x14ac:dyDescent="0.25">
      <c r="A206" s="7"/>
      <c r="B206" s="5" t="s">
        <v>12</v>
      </c>
      <c r="C206" s="70" t="s">
        <v>11</v>
      </c>
      <c r="D206" s="70"/>
      <c r="E206" s="70"/>
      <c r="F206" s="70"/>
      <c r="G206" s="54">
        <v>60</v>
      </c>
      <c r="H206" s="54"/>
      <c r="I206" s="58">
        <v>0.93100000000000005</v>
      </c>
      <c r="J206" s="58"/>
      <c r="K206" s="6">
        <v>3.0510000000000002</v>
      </c>
      <c r="L206" s="58">
        <v>9.1050000000000004</v>
      </c>
      <c r="M206" s="58"/>
      <c r="N206" s="58"/>
      <c r="O206" s="59">
        <v>68</v>
      </c>
      <c r="P206" s="59"/>
      <c r="Q206" s="59"/>
      <c r="R206" s="59"/>
      <c r="S206" s="10"/>
      <c r="T206" s="10"/>
      <c r="U206" s="11"/>
      <c r="V206" s="11"/>
      <c r="W206" s="11"/>
      <c r="X206" s="11"/>
    </row>
    <row r="207" spans="1:24" ht="33.75" customHeight="1" x14ac:dyDescent="0.25">
      <c r="A207" s="7"/>
      <c r="B207" s="5" t="s">
        <v>10</v>
      </c>
      <c r="C207" s="70" t="s">
        <v>9</v>
      </c>
      <c r="D207" s="70"/>
      <c r="E207" s="70"/>
      <c r="F207" s="70"/>
      <c r="G207" s="54" t="s">
        <v>8</v>
      </c>
      <c r="H207" s="54"/>
      <c r="I207" s="58">
        <v>4.2699999999999996</v>
      </c>
      <c r="J207" s="58"/>
      <c r="K207" s="6">
        <v>4.4619999999999997</v>
      </c>
      <c r="L207" s="58">
        <v>20.082999999999998</v>
      </c>
      <c r="M207" s="58"/>
      <c r="N207" s="58"/>
      <c r="O207" s="59">
        <v>137</v>
      </c>
      <c r="P207" s="59"/>
      <c r="Q207" s="59"/>
      <c r="R207" s="59"/>
      <c r="S207" s="10"/>
      <c r="T207" s="10"/>
      <c r="U207" s="11"/>
      <c r="V207" s="11"/>
      <c r="W207" s="11"/>
      <c r="X207" s="11"/>
    </row>
    <row r="208" spans="1:24" s="39" customFormat="1" ht="41.25" customHeight="1" x14ac:dyDescent="0.25">
      <c r="A208" s="36"/>
      <c r="B208" s="17" t="s">
        <v>7</v>
      </c>
      <c r="C208" s="79" t="s">
        <v>6</v>
      </c>
      <c r="D208" s="79"/>
      <c r="E208" s="79"/>
      <c r="F208" s="79"/>
      <c r="G208" s="80">
        <v>90</v>
      </c>
      <c r="H208" s="80"/>
      <c r="I208" s="64">
        <v>14.831</v>
      </c>
      <c r="J208" s="64"/>
      <c r="K208" s="20">
        <v>11.359</v>
      </c>
      <c r="L208" s="64">
        <v>6.6239999999999997</v>
      </c>
      <c r="M208" s="64"/>
      <c r="N208" s="64"/>
      <c r="O208" s="69">
        <v>188</v>
      </c>
      <c r="P208" s="69"/>
      <c r="Q208" s="69"/>
      <c r="R208" s="69"/>
      <c r="S208" s="37"/>
      <c r="T208" s="37"/>
      <c r="U208" s="38"/>
      <c r="V208" s="38"/>
      <c r="W208" s="38"/>
      <c r="X208" s="38"/>
    </row>
    <row r="209" spans="1:24" s="7" customFormat="1" ht="23.25" customHeight="1" x14ac:dyDescent="0.2">
      <c r="B209" s="5" t="s">
        <v>147</v>
      </c>
      <c r="C209" s="55" t="s">
        <v>148</v>
      </c>
      <c r="D209" s="56"/>
      <c r="E209" s="56"/>
      <c r="F209" s="57"/>
      <c r="G209" s="51">
        <v>150</v>
      </c>
      <c r="H209" s="52"/>
      <c r="I209" s="58">
        <v>3.63</v>
      </c>
      <c r="J209" s="58"/>
      <c r="K209" s="6">
        <v>4.0460000000000003</v>
      </c>
      <c r="L209" s="58">
        <v>29.4</v>
      </c>
      <c r="M209" s="58"/>
      <c r="N209" s="58"/>
      <c r="O209" s="59">
        <v>169.17</v>
      </c>
      <c r="P209" s="59"/>
      <c r="Q209" s="59"/>
      <c r="R209" s="59"/>
      <c r="S209" s="2"/>
      <c r="T209" s="2"/>
      <c r="U209" s="2"/>
      <c r="V209" s="2"/>
      <c r="W209" s="2"/>
      <c r="X209" s="2"/>
    </row>
    <row r="210" spans="1:24" ht="25.5" x14ac:dyDescent="0.25">
      <c r="A210" s="7"/>
      <c r="B210" s="5" t="s">
        <v>3</v>
      </c>
      <c r="C210" s="70" t="s">
        <v>2</v>
      </c>
      <c r="D210" s="70"/>
      <c r="E210" s="70"/>
      <c r="F210" s="70"/>
      <c r="G210" s="54">
        <v>200</v>
      </c>
      <c r="H210" s="54"/>
      <c r="I210" s="58">
        <v>0.125</v>
      </c>
      <c r="J210" s="58"/>
      <c r="K210" s="6">
        <v>0.05</v>
      </c>
      <c r="L210" s="58">
        <v>24.876999999999999</v>
      </c>
      <c r="M210" s="58"/>
      <c r="N210" s="58"/>
      <c r="O210" s="59">
        <v>100</v>
      </c>
      <c r="P210" s="59"/>
      <c r="Q210" s="59"/>
      <c r="R210" s="59"/>
      <c r="S210" s="10"/>
      <c r="T210" s="10"/>
      <c r="U210" s="11"/>
      <c r="V210" s="11"/>
      <c r="W210" s="11"/>
      <c r="X210" s="11"/>
    </row>
    <row r="211" spans="1:24" ht="18" customHeight="1" x14ac:dyDescent="0.25">
      <c r="A211" s="7"/>
      <c r="B211" s="5"/>
      <c r="C211" s="70" t="s">
        <v>1</v>
      </c>
      <c r="D211" s="70"/>
      <c r="E211" s="70"/>
      <c r="F211" s="70"/>
      <c r="G211" s="54">
        <v>40</v>
      </c>
      <c r="H211" s="54"/>
      <c r="I211" s="53">
        <v>1.92</v>
      </c>
      <c r="J211" s="53"/>
      <c r="K211" s="8">
        <v>1.96</v>
      </c>
      <c r="L211" s="53">
        <v>8.8000000000000007</v>
      </c>
      <c r="M211" s="53"/>
      <c r="N211" s="53"/>
      <c r="O211" s="53">
        <v>59.2</v>
      </c>
      <c r="P211" s="53"/>
      <c r="Q211" s="53"/>
      <c r="R211" s="53"/>
      <c r="S211" s="10"/>
      <c r="T211" s="10"/>
      <c r="U211" s="11"/>
      <c r="V211" s="11"/>
      <c r="W211" s="11"/>
      <c r="X211" s="11"/>
    </row>
    <row r="212" spans="1:24" x14ac:dyDescent="0.25">
      <c r="A212" s="10"/>
      <c r="B212" s="76" t="s">
        <v>0</v>
      </c>
      <c r="C212" s="76"/>
      <c r="D212" s="76"/>
      <c r="E212" s="76"/>
      <c r="F212" s="76"/>
      <c r="G212" s="48">
        <v>755</v>
      </c>
      <c r="H212" s="49"/>
      <c r="I212" s="77">
        <f>I211+I210+I209+I208+I207+I206</f>
        <v>25.707000000000001</v>
      </c>
      <c r="J212" s="77"/>
      <c r="K212" s="22">
        <f>K210+K211+K209+K208+K207+K206</f>
        <v>24.927999999999997</v>
      </c>
      <c r="L212" s="77">
        <f>L211+L210+L208+L209+L207+L206</f>
        <v>98.888999999999996</v>
      </c>
      <c r="M212" s="77"/>
      <c r="N212" s="77"/>
      <c r="O212" s="78">
        <f>O211+O210+O209+O208+O207+O206</f>
        <v>721.37</v>
      </c>
      <c r="P212" s="78"/>
      <c r="Q212" s="78"/>
      <c r="R212" s="78"/>
      <c r="S212" s="10"/>
      <c r="T212" s="10"/>
      <c r="U212" s="11"/>
      <c r="V212" s="11"/>
      <c r="W212" s="11"/>
      <c r="X212" s="11"/>
    </row>
    <row r="213" spans="1:24" ht="18.75" x14ac:dyDescent="0.3">
      <c r="A213" s="10"/>
      <c r="B213" s="40"/>
      <c r="C213" s="60" t="s">
        <v>27</v>
      </c>
      <c r="D213" s="61"/>
      <c r="E213" s="61"/>
      <c r="F213" s="62"/>
      <c r="G213" s="48">
        <v>1423</v>
      </c>
      <c r="H213" s="49"/>
      <c r="I213" s="71">
        <f>I212+I204</f>
        <v>40.912000000000006</v>
      </c>
      <c r="J213" s="72"/>
      <c r="K213" s="22">
        <f>K212+K204</f>
        <v>41.902999999999999</v>
      </c>
      <c r="L213" s="71">
        <f>L212+L204</f>
        <v>174.79500000000002</v>
      </c>
      <c r="M213" s="73"/>
      <c r="N213" s="72"/>
      <c r="O213" s="74">
        <f>O212+O204</f>
        <v>1239.3699999999999</v>
      </c>
      <c r="P213" s="75"/>
      <c r="Q213" s="41"/>
      <c r="R213" s="41"/>
      <c r="S213" s="42"/>
    </row>
    <row r="214" spans="1:24" ht="18.75" x14ac:dyDescent="0.3">
      <c r="B214" s="42"/>
      <c r="C214" s="42"/>
      <c r="D214" s="42"/>
      <c r="E214" s="42"/>
      <c r="F214" s="42"/>
      <c r="G214" s="42"/>
      <c r="H214" s="42"/>
      <c r="I214" s="42"/>
      <c r="J214" s="42"/>
      <c r="K214" s="42"/>
      <c r="L214" s="42"/>
      <c r="M214" s="42"/>
      <c r="N214" s="42"/>
      <c r="O214" s="42"/>
      <c r="P214" s="42"/>
      <c r="Q214" s="42"/>
      <c r="R214" s="42"/>
      <c r="S214" s="42"/>
    </row>
    <row r="215" spans="1:24" ht="18.75" x14ac:dyDescent="0.3">
      <c r="B215" s="44"/>
      <c r="C215" s="44"/>
      <c r="D215" s="44"/>
      <c r="E215" s="44"/>
      <c r="F215" s="44"/>
      <c r="G215" s="44"/>
      <c r="H215" s="44"/>
      <c r="I215" s="44"/>
      <c r="J215" s="44"/>
      <c r="K215" s="44"/>
      <c r="L215" s="44"/>
      <c r="M215" s="44"/>
      <c r="N215" s="44"/>
      <c r="O215" s="44"/>
      <c r="P215" s="44"/>
      <c r="Q215" s="44"/>
      <c r="R215" s="42"/>
      <c r="S215" s="42"/>
    </row>
    <row r="216" spans="1:24" ht="18.75" x14ac:dyDescent="0.3">
      <c r="B216" s="42"/>
      <c r="C216" s="42"/>
      <c r="D216" s="42"/>
      <c r="E216" s="42"/>
      <c r="F216" s="42"/>
      <c r="G216" s="42"/>
      <c r="H216" s="42"/>
      <c r="I216" s="42"/>
      <c r="J216" s="42"/>
      <c r="K216" s="42"/>
      <c r="L216" s="42"/>
      <c r="M216" s="42"/>
      <c r="N216" s="42"/>
      <c r="O216" s="42"/>
      <c r="P216" s="42"/>
      <c r="Q216" s="42"/>
      <c r="R216" s="42"/>
      <c r="S216" s="42"/>
    </row>
    <row r="217" spans="1:24" ht="18.75" x14ac:dyDescent="0.3">
      <c r="B217" s="42"/>
      <c r="C217" s="42"/>
      <c r="D217" s="42"/>
      <c r="E217" s="42"/>
      <c r="F217" s="42"/>
      <c r="G217" s="42"/>
      <c r="H217" s="42"/>
      <c r="I217" s="42"/>
      <c r="J217" s="42"/>
      <c r="K217" s="42"/>
      <c r="L217" s="42"/>
      <c r="M217" s="42"/>
      <c r="N217" s="42"/>
      <c r="O217" s="42"/>
      <c r="P217" s="42"/>
      <c r="Q217" s="42"/>
      <c r="R217" s="42"/>
      <c r="S217" s="42"/>
    </row>
  </sheetData>
  <mergeCells count="903">
    <mergeCell ref="B4:R4"/>
    <mergeCell ref="L106:N106"/>
    <mergeCell ref="L107:N107"/>
    <mergeCell ref="I106:J106"/>
    <mergeCell ref="I107:J107"/>
    <mergeCell ref="C164:F164"/>
    <mergeCell ref="G164:H164"/>
    <mergeCell ref="O164:R164"/>
    <mergeCell ref="C181:F181"/>
    <mergeCell ref="G181:H181"/>
    <mergeCell ref="I181:J181"/>
    <mergeCell ref="G171:H171"/>
    <mergeCell ref="I171:J171"/>
    <mergeCell ref="L171:N171"/>
    <mergeCell ref="O171:R171"/>
    <mergeCell ref="L169:N169"/>
    <mergeCell ref="O169:R169"/>
    <mergeCell ref="C173:F173"/>
    <mergeCell ref="G173:H173"/>
    <mergeCell ref="I173:J173"/>
    <mergeCell ref="L173:N173"/>
    <mergeCell ref="O173:R173"/>
    <mergeCell ref="C174:F174"/>
    <mergeCell ref="G174:H174"/>
    <mergeCell ref="I174:J174"/>
    <mergeCell ref="L174:N174"/>
    <mergeCell ref="O174:R174"/>
    <mergeCell ref="B177:F177"/>
    <mergeCell ref="I177:J177"/>
    <mergeCell ref="G137:H137"/>
    <mergeCell ref="I137:J137"/>
    <mergeCell ref="C199:F199"/>
    <mergeCell ref="G199:H199"/>
    <mergeCell ref="I199:J199"/>
    <mergeCell ref="B170:R170"/>
    <mergeCell ref="C172:F172"/>
    <mergeCell ref="G172:H172"/>
    <mergeCell ref="C146:F146"/>
    <mergeCell ref="G146:H146"/>
    <mergeCell ref="I146:J146"/>
    <mergeCell ref="L146:N146"/>
    <mergeCell ref="O146:R146"/>
    <mergeCell ref="C166:F166"/>
    <mergeCell ref="G166:H166"/>
    <mergeCell ref="I166:J166"/>
    <mergeCell ref="L166:N166"/>
    <mergeCell ref="C165:F165"/>
    <mergeCell ref="G165:H165"/>
    <mergeCell ref="C171:F171"/>
    <mergeCell ref="O166:R166"/>
    <mergeCell ref="C130:F130"/>
    <mergeCell ref="G130:H130"/>
    <mergeCell ref="I130:J130"/>
    <mergeCell ref="O130:R130"/>
    <mergeCell ref="L130:N130"/>
    <mergeCell ref="O132:R132"/>
    <mergeCell ref="B135:R135"/>
    <mergeCell ref="B134:F134"/>
    <mergeCell ref="I134:J134"/>
    <mergeCell ref="L134:N134"/>
    <mergeCell ref="O134:R134"/>
    <mergeCell ref="C147:F147"/>
    <mergeCell ref="G147:H147"/>
    <mergeCell ref="I147:J147"/>
    <mergeCell ref="O147:R147"/>
    <mergeCell ref="L147:N147"/>
    <mergeCell ref="I139:J139"/>
    <mergeCell ref="L139:N139"/>
    <mergeCell ref="O139:R139"/>
    <mergeCell ref="O129:R129"/>
    <mergeCell ref="I111:J111"/>
    <mergeCell ref="L111:N111"/>
    <mergeCell ref="C111:F111"/>
    <mergeCell ref="G111:H111"/>
    <mergeCell ref="O111:R111"/>
    <mergeCell ref="I118:J118"/>
    <mergeCell ref="L118:N118"/>
    <mergeCell ref="O118:R118"/>
    <mergeCell ref="C114:F114"/>
    <mergeCell ref="G114:H114"/>
    <mergeCell ref="I114:J114"/>
    <mergeCell ref="L114:N114"/>
    <mergeCell ref="O114:R114"/>
    <mergeCell ref="C115:F115"/>
    <mergeCell ref="G120:H120"/>
    <mergeCell ref="I120:J120"/>
    <mergeCell ref="L120:N120"/>
    <mergeCell ref="B116:F116"/>
    <mergeCell ref="I116:J116"/>
    <mergeCell ref="L116:N116"/>
    <mergeCell ref="O116:R116"/>
    <mergeCell ref="B117:R117"/>
    <mergeCell ref="C118:F118"/>
    <mergeCell ref="O97:R97"/>
    <mergeCell ref="B98:F98"/>
    <mergeCell ref="I98:J98"/>
    <mergeCell ref="L98:N98"/>
    <mergeCell ref="O98:R98"/>
    <mergeCell ref="L93:N93"/>
    <mergeCell ref="O93:R93"/>
    <mergeCell ref="G94:H94"/>
    <mergeCell ref="I94:J94"/>
    <mergeCell ref="L94:N94"/>
    <mergeCell ref="C97:F97"/>
    <mergeCell ref="G97:H97"/>
    <mergeCell ref="I97:J97"/>
    <mergeCell ref="C96:F96"/>
    <mergeCell ref="G96:H96"/>
    <mergeCell ref="I96:J96"/>
    <mergeCell ref="L96:N96"/>
    <mergeCell ref="O96:R96"/>
    <mergeCell ref="C95:F95"/>
    <mergeCell ref="G95:H95"/>
    <mergeCell ref="I95:J95"/>
    <mergeCell ref="C93:F93"/>
    <mergeCell ref="O63:R63"/>
    <mergeCell ref="G93:H93"/>
    <mergeCell ref="I64:J64"/>
    <mergeCell ref="L64:N64"/>
    <mergeCell ref="O64:R64"/>
    <mergeCell ref="O77:R77"/>
    <mergeCell ref="C79:F79"/>
    <mergeCell ref="G79:H79"/>
    <mergeCell ref="I79:J79"/>
    <mergeCell ref="L79:N79"/>
    <mergeCell ref="O79:R79"/>
    <mergeCell ref="C77:F77"/>
    <mergeCell ref="G77:H77"/>
    <mergeCell ref="I77:J77"/>
    <mergeCell ref="O67:R67"/>
    <mergeCell ref="C68:F68"/>
    <mergeCell ref="I78:J78"/>
    <mergeCell ref="L78:N78"/>
    <mergeCell ref="O78:R78"/>
    <mergeCell ref="L69:N69"/>
    <mergeCell ref="O69:R69"/>
    <mergeCell ref="L77:N77"/>
    <mergeCell ref="G70:H70"/>
    <mergeCell ref="I70:J70"/>
    <mergeCell ref="O35:R35"/>
    <mergeCell ref="B39:R39"/>
    <mergeCell ref="O70:R70"/>
    <mergeCell ref="O59:R59"/>
    <mergeCell ref="C75:F75"/>
    <mergeCell ref="G75:H75"/>
    <mergeCell ref="I75:J75"/>
    <mergeCell ref="L75:N75"/>
    <mergeCell ref="O75:R75"/>
    <mergeCell ref="G60:H60"/>
    <mergeCell ref="I60:J60"/>
    <mergeCell ref="O60:R60"/>
    <mergeCell ref="L60:N60"/>
    <mergeCell ref="I62:J62"/>
    <mergeCell ref="L62:N62"/>
    <mergeCell ref="O62:R62"/>
    <mergeCell ref="I71:J71"/>
    <mergeCell ref="L71:N71"/>
    <mergeCell ref="B73:R73"/>
    <mergeCell ref="B74:R74"/>
    <mergeCell ref="C67:F67"/>
    <mergeCell ref="G67:H67"/>
    <mergeCell ref="I67:J67"/>
    <mergeCell ref="C60:F60"/>
    <mergeCell ref="O34:R34"/>
    <mergeCell ref="O30:R30"/>
    <mergeCell ref="B30:F30"/>
    <mergeCell ref="I30:J30"/>
    <mergeCell ref="L30:N30"/>
    <mergeCell ref="B31:R31"/>
    <mergeCell ref="C32:F32"/>
    <mergeCell ref="L32:N32"/>
    <mergeCell ref="O32:R32"/>
    <mergeCell ref="C33:F33"/>
    <mergeCell ref="G33:H33"/>
    <mergeCell ref="I33:J33"/>
    <mergeCell ref="L33:N33"/>
    <mergeCell ref="O33:R33"/>
    <mergeCell ref="I7:J7"/>
    <mergeCell ref="L7:N7"/>
    <mergeCell ref="C7:F7"/>
    <mergeCell ref="G7:H7"/>
    <mergeCell ref="O7:R7"/>
    <mergeCell ref="C200:F200"/>
    <mergeCell ref="G200:H200"/>
    <mergeCell ref="I200:J200"/>
    <mergeCell ref="L200:N200"/>
    <mergeCell ref="O200:R200"/>
    <mergeCell ref="C136:F136"/>
    <mergeCell ref="G136:H136"/>
    <mergeCell ref="I136:J136"/>
    <mergeCell ref="L136:N136"/>
    <mergeCell ref="O136:R136"/>
    <mergeCell ref="C133:F133"/>
    <mergeCell ref="G133:H133"/>
    <mergeCell ref="I133:J133"/>
    <mergeCell ref="L133:N133"/>
    <mergeCell ref="O133:R133"/>
    <mergeCell ref="C132:F132"/>
    <mergeCell ref="G132:H132"/>
    <mergeCell ref="I132:J132"/>
    <mergeCell ref="L132:N132"/>
    <mergeCell ref="L142:N142"/>
    <mergeCell ref="O142:R142"/>
    <mergeCell ref="B144:R144"/>
    <mergeCell ref="B145:R145"/>
    <mergeCell ref="C143:F143"/>
    <mergeCell ref="G143:H143"/>
    <mergeCell ref="I143:J143"/>
    <mergeCell ref="L143:N143"/>
    <mergeCell ref="C137:F137"/>
    <mergeCell ref="I142:J142"/>
    <mergeCell ref="O131:R131"/>
    <mergeCell ref="C100:F100"/>
    <mergeCell ref="G100:H100"/>
    <mergeCell ref="I100:J100"/>
    <mergeCell ref="L100:N100"/>
    <mergeCell ref="O100:R100"/>
    <mergeCell ref="G102:H102"/>
    <mergeCell ref="I102:J102"/>
    <mergeCell ref="L102:N102"/>
    <mergeCell ref="O102:R102"/>
    <mergeCell ref="G115:H115"/>
    <mergeCell ref="I115:J115"/>
    <mergeCell ref="L115:N115"/>
    <mergeCell ref="O115:R115"/>
    <mergeCell ref="C113:F113"/>
    <mergeCell ref="G113:H113"/>
    <mergeCell ref="I113:J113"/>
    <mergeCell ref="L113:N113"/>
    <mergeCell ref="O113:R113"/>
    <mergeCell ref="G118:H118"/>
    <mergeCell ref="O120:R120"/>
    <mergeCell ref="C101:F101"/>
    <mergeCell ref="C129:F129"/>
    <mergeCell ref="G129:H129"/>
    <mergeCell ref="C34:F34"/>
    <mergeCell ref="C131:F131"/>
    <mergeCell ref="G131:H131"/>
    <mergeCell ref="I131:J131"/>
    <mergeCell ref="L131:N131"/>
    <mergeCell ref="B64:F64"/>
    <mergeCell ref="G34:H34"/>
    <mergeCell ref="I34:J34"/>
    <mergeCell ref="L34:N34"/>
    <mergeCell ref="C35:F35"/>
    <mergeCell ref="G35:H35"/>
    <mergeCell ref="I35:J35"/>
    <mergeCell ref="L35:N35"/>
    <mergeCell ref="L63:N63"/>
    <mergeCell ref="L70:N70"/>
    <mergeCell ref="L97:N97"/>
    <mergeCell ref="I129:J129"/>
    <mergeCell ref="L129:N129"/>
    <mergeCell ref="C19:F19"/>
    <mergeCell ref="G19:H19"/>
    <mergeCell ref="I19:J19"/>
    <mergeCell ref="L19:N19"/>
    <mergeCell ref="O19:R19"/>
    <mergeCell ref="C82:F82"/>
    <mergeCell ref="G82:H82"/>
    <mergeCell ref="I82:J82"/>
    <mergeCell ref="L82:N82"/>
    <mergeCell ref="O82:R82"/>
    <mergeCell ref="C78:F78"/>
    <mergeCell ref="G78:H78"/>
    <mergeCell ref="C20:F20"/>
    <mergeCell ref="G20:H20"/>
    <mergeCell ref="I20:J20"/>
    <mergeCell ref="L20:N20"/>
    <mergeCell ref="O20:R20"/>
    <mergeCell ref="B21:F21"/>
    <mergeCell ref="I21:J21"/>
    <mergeCell ref="L21:N21"/>
    <mergeCell ref="O21:R21"/>
    <mergeCell ref="B23:R23"/>
    <mergeCell ref="B24:R24"/>
    <mergeCell ref="C22:F22"/>
    <mergeCell ref="C76:F76"/>
    <mergeCell ref="G76:H76"/>
    <mergeCell ref="C61:F61"/>
    <mergeCell ref="G61:H61"/>
    <mergeCell ref="I61:J61"/>
    <mergeCell ref="L61:N61"/>
    <mergeCell ref="L22:N22"/>
    <mergeCell ref="G63:H63"/>
    <mergeCell ref="I63:J63"/>
    <mergeCell ref="L67:N67"/>
    <mergeCell ref="C63:F63"/>
    <mergeCell ref="G32:H32"/>
    <mergeCell ref="I32:J32"/>
    <mergeCell ref="I59:J59"/>
    <mergeCell ref="L59:N59"/>
    <mergeCell ref="C59:F59"/>
    <mergeCell ref="G59:H59"/>
    <mergeCell ref="B37:F37"/>
    <mergeCell ref="I37:J37"/>
    <mergeCell ref="L37:N37"/>
    <mergeCell ref="I22:J22"/>
    <mergeCell ref="G22:H22"/>
    <mergeCell ref="C29:F29"/>
    <mergeCell ref="G29:H29"/>
    <mergeCell ref="L9:N9"/>
    <mergeCell ref="O9:R9"/>
    <mergeCell ref="C10:F10"/>
    <mergeCell ref="G10:H10"/>
    <mergeCell ref="I10:J10"/>
    <mergeCell ref="L10:N10"/>
    <mergeCell ref="O10:R10"/>
    <mergeCell ref="B13:R13"/>
    <mergeCell ref="C14:F14"/>
    <mergeCell ref="G14:H14"/>
    <mergeCell ref="I14:J14"/>
    <mergeCell ref="L16:N16"/>
    <mergeCell ref="O16:R16"/>
    <mergeCell ref="L14:N14"/>
    <mergeCell ref="O14:R14"/>
    <mergeCell ref="L18:N18"/>
    <mergeCell ref="O18:R18"/>
    <mergeCell ref="C15:F15"/>
    <mergeCell ref="G15:H15"/>
    <mergeCell ref="I15:J15"/>
    <mergeCell ref="L15:N15"/>
    <mergeCell ref="O15:R15"/>
    <mergeCell ref="C16:F16"/>
    <mergeCell ref="G16:H16"/>
    <mergeCell ref="I16:J16"/>
    <mergeCell ref="C17:F17"/>
    <mergeCell ref="G17:H17"/>
    <mergeCell ref="I17:J17"/>
    <mergeCell ref="L17:N17"/>
    <mergeCell ref="O17:R17"/>
    <mergeCell ref="C18:F18"/>
    <mergeCell ref="G18:H18"/>
    <mergeCell ref="I18:J18"/>
    <mergeCell ref="C3:F3"/>
    <mergeCell ref="G3:H3"/>
    <mergeCell ref="I3:J3"/>
    <mergeCell ref="L3:N3"/>
    <mergeCell ref="O3:R3"/>
    <mergeCell ref="I12:J12"/>
    <mergeCell ref="L12:N12"/>
    <mergeCell ref="O12:R12"/>
    <mergeCell ref="B5:R5"/>
    <mergeCell ref="B6:R6"/>
    <mergeCell ref="C8:F8"/>
    <mergeCell ref="C11:F11"/>
    <mergeCell ref="G11:H11"/>
    <mergeCell ref="I11:J11"/>
    <mergeCell ref="L11:N11"/>
    <mergeCell ref="O11:R11"/>
    <mergeCell ref="B12:F12"/>
    <mergeCell ref="I8:J8"/>
    <mergeCell ref="L8:N8"/>
    <mergeCell ref="O8:R8"/>
    <mergeCell ref="G8:H8"/>
    <mergeCell ref="C9:F9"/>
    <mergeCell ref="G9:H9"/>
    <mergeCell ref="I9:J9"/>
    <mergeCell ref="O29:R29"/>
    <mergeCell ref="O22:P22"/>
    <mergeCell ref="O25:R25"/>
    <mergeCell ref="C27:F27"/>
    <mergeCell ref="G27:H27"/>
    <mergeCell ref="I27:J27"/>
    <mergeCell ref="L27:N27"/>
    <mergeCell ref="C25:F25"/>
    <mergeCell ref="G25:H25"/>
    <mergeCell ref="I25:J25"/>
    <mergeCell ref="L25:N25"/>
    <mergeCell ref="O27:R27"/>
    <mergeCell ref="C28:F28"/>
    <mergeCell ref="G28:H28"/>
    <mergeCell ref="I28:J28"/>
    <mergeCell ref="L28:N28"/>
    <mergeCell ref="O28:R28"/>
    <mergeCell ref="C26:F26"/>
    <mergeCell ref="G26:H26"/>
    <mergeCell ref="I26:J26"/>
    <mergeCell ref="L26:N26"/>
    <mergeCell ref="O26:R26"/>
    <mergeCell ref="I29:J29"/>
    <mergeCell ref="L29:N29"/>
    <mergeCell ref="C36:F36"/>
    <mergeCell ref="G36:H36"/>
    <mergeCell ref="I36:J36"/>
    <mergeCell ref="L36:N36"/>
    <mergeCell ref="O36:R36"/>
    <mergeCell ref="O37:R37"/>
    <mergeCell ref="C38:F38"/>
    <mergeCell ref="G38:H38"/>
    <mergeCell ref="I38:J38"/>
    <mergeCell ref="L38:N38"/>
    <mergeCell ref="O38:P38"/>
    <mergeCell ref="C42:F42"/>
    <mergeCell ref="G42:H42"/>
    <mergeCell ref="C44:F44"/>
    <mergeCell ref="G44:H44"/>
    <mergeCell ref="I44:J44"/>
    <mergeCell ref="L44:N44"/>
    <mergeCell ref="B40:R40"/>
    <mergeCell ref="C43:F43"/>
    <mergeCell ref="G43:H43"/>
    <mergeCell ref="I43:J43"/>
    <mergeCell ref="L43:N43"/>
    <mergeCell ref="O43:R43"/>
    <mergeCell ref="L42:N42"/>
    <mergeCell ref="O42:R42"/>
    <mergeCell ref="C41:F41"/>
    <mergeCell ref="G41:H41"/>
    <mergeCell ref="I41:J41"/>
    <mergeCell ref="L41:N41"/>
    <mergeCell ref="O41:R41"/>
    <mergeCell ref="I42:J42"/>
    <mergeCell ref="O44:R44"/>
    <mergeCell ref="C45:F45"/>
    <mergeCell ref="G45:H45"/>
    <mergeCell ref="I45:J45"/>
    <mergeCell ref="L45:N45"/>
    <mergeCell ref="O45:R45"/>
    <mergeCell ref="B46:F46"/>
    <mergeCell ref="I46:J46"/>
    <mergeCell ref="L46:N46"/>
    <mergeCell ref="B55:F55"/>
    <mergeCell ref="I55:J55"/>
    <mergeCell ref="L55:N55"/>
    <mergeCell ref="O55:R55"/>
    <mergeCell ref="O46:R46"/>
    <mergeCell ref="B47:R47"/>
    <mergeCell ref="C48:F48"/>
    <mergeCell ref="G48:H48"/>
    <mergeCell ref="I48:J48"/>
    <mergeCell ref="L48:N48"/>
    <mergeCell ref="O48:R48"/>
    <mergeCell ref="B65:R65"/>
    <mergeCell ref="C66:F66"/>
    <mergeCell ref="G66:H66"/>
    <mergeCell ref="I66:J66"/>
    <mergeCell ref="L66:N66"/>
    <mergeCell ref="O66:R66"/>
    <mergeCell ref="C69:F69"/>
    <mergeCell ref="G69:H69"/>
    <mergeCell ref="I69:J69"/>
    <mergeCell ref="B80:F80"/>
    <mergeCell ref="I80:J80"/>
    <mergeCell ref="L80:N80"/>
    <mergeCell ref="O80:R80"/>
    <mergeCell ref="B81:R81"/>
    <mergeCell ref="B57:R57"/>
    <mergeCell ref="B58:R58"/>
    <mergeCell ref="O61:R61"/>
    <mergeCell ref="C62:F62"/>
    <mergeCell ref="G62:H62"/>
    <mergeCell ref="I76:J76"/>
    <mergeCell ref="L76:N76"/>
    <mergeCell ref="O76:R76"/>
    <mergeCell ref="G68:H68"/>
    <mergeCell ref="I68:J68"/>
    <mergeCell ref="L68:N68"/>
    <mergeCell ref="O68:R68"/>
    <mergeCell ref="O71:R71"/>
    <mergeCell ref="C72:F72"/>
    <mergeCell ref="G72:H72"/>
    <mergeCell ref="I72:J72"/>
    <mergeCell ref="L72:N72"/>
    <mergeCell ref="O72:P72"/>
    <mergeCell ref="C70:F70"/>
    <mergeCell ref="C86:F86"/>
    <mergeCell ref="G86:H86"/>
    <mergeCell ref="I86:J86"/>
    <mergeCell ref="L86:N86"/>
    <mergeCell ref="O86:R86"/>
    <mergeCell ref="C83:F83"/>
    <mergeCell ref="G83:H83"/>
    <mergeCell ref="I83:J83"/>
    <mergeCell ref="L83:N83"/>
    <mergeCell ref="O83:R83"/>
    <mergeCell ref="C84:F84"/>
    <mergeCell ref="G84:H84"/>
    <mergeCell ref="I84:J84"/>
    <mergeCell ref="L84:N84"/>
    <mergeCell ref="O84:R84"/>
    <mergeCell ref="C90:F90"/>
    <mergeCell ref="G90:H90"/>
    <mergeCell ref="I90:J90"/>
    <mergeCell ref="L90:N90"/>
    <mergeCell ref="O90:P90"/>
    <mergeCell ref="C85:F85"/>
    <mergeCell ref="G85:H85"/>
    <mergeCell ref="I85:J85"/>
    <mergeCell ref="L85:N85"/>
    <mergeCell ref="O85:R85"/>
    <mergeCell ref="C87:F87"/>
    <mergeCell ref="G87:H87"/>
    <mergeCell ref="I87:J87"/>
    <mergeCell ref="L87:N87"/>
    <mergeCell ref="O87:R87"/>
    <mergeCell ref="C88:F88"/>
    <mergeCell ref="G88:H88"/>
    <mergeCell ref="I88:J88"/>
    <mergeCell ref="L88:N88"/>
    <mergeCell ref="O88:R88"/>
    <mergeCell ref="B89:F89"/>
    <mergeCell ref="I89:J89"/>
    <mergeCell ref="L89:N89"/>
    <mergeCell ref="O89:R89"/>
    <mergeCell ref="B91:R91"/>
    <mergeCell ref="B92:R92"/>
    <mergeCell ref="C112:F112"/>
    <mergeCell ref="G112:H112"/>
    <mergeCell ref="I112:J112"/>
    <mergeCell ref="L112:N112"/>
    <mergeCell ref="O112:R112"/>
    <mergeCell ref="G101:H101"/>
    <mergeCell ref="I101:J101"/>
    <mergeCell ref="L101:N101"/>
    <mergeCell ref="O101:R101"/>
    <mergeCell ref="C102:F102"/>
    <mergeCell ref="B106:F106"/>
    <mergeCell ref="O106:R106"/>
    <mergeCell ref="B109:R109"/>
    <mergeCell ref="O107:P107"/>
    <mergeCell ref="C107:F107"/>
    <mergeCell ref="B110:R110"/>
    <mergeCell ref="B99:R99"/>
    <mergeCell ref="L95:N95"/>
    <mergeCell ref="O95:R95"/>
    <mergeCell ref="O94:R94"/>
    <mergeCell ref="C94:F94"/>
    <mergeCell ref="I93:J93"/>
    <mergeCell ref="G122:H122"/>
    <mergeCell ref="I122:J122"/>
    <mergeCell ref="L122:N122"/>
    <mergeCell ref="O122:R122"/>
    <mergeCell ref="C119:F119"/>
    <mergeCell ref="G119:H119"/>
    <mergeCell ref="I119:J119"/>
    <mergeCell ref="L119:N119"/>
    <mergeCell ref="O119:R119"/>
    <mergeCell ref="C120:F120"/>
    <mergeCell ref="G126:H126"/>
    <mergeCell ref="I126:J126"/>
    <mergeCell ref="L126:N126"/>
    <mergeCell ref="O126:P126"/>
    <mergeCell ref="C121:F121"/>
    <mergeCell ref="G121:H121"/>
    <mergeCell ref="I121:J121"/>
    <mergeCell ref="L121:N121"/>
    <mergeCell ref="O121:R121"/>
    <mergeCell ref="C122:F122"/>
    <mergeCell ref="C123:F123"/>
    <mergeCell ref="G123:H123"/>
    <mergeCell ref="I123:J123"/>
    <mergeCell ref="L123:N123"/>
    <mergeCell ref="O123:R123"/>
    <mergeCell ref="C124:F124"/>
    <mergeCell ref="G124:H124"/>
    <mergeCell ref="I124:J124"/>
    <mergeCell ref="L124:N124"/>
    <mergeCell ref="O124:R124"/>
    <mergeCell ref="B125:F125"/>
    <mergeCell ref="I125:J125"/>
    <mergeCell ref="L125:N125"/>
    <mergeCell ref="O125:R125"/>
    <mergeCell ref="B127:R127"/>
    <mergeCell ref="B128:R128"/>
    <mergeCell ref="C126:F126"/>
    <mergeCell ref="O143:P143"/>
    <mergeCell ref="L137:N137"/>
    <mergeCell ref="O137:R137"/>
    <mergeCell ref="C138:F138"/>
    <mergeCell ref="G138:H138"/>
    <mergeCell ref="I138:J138"/>
    <mergeCell ref="L138:N138"/>
    <mergeCell ref="O138:R138"/>
    <mergeCell ref="C139:F139"/>
    <mergeCell ref="G139:H139"/>
    <mergeCell ref="C140:F140"/>
    <mergeCell ref="G140:H140"/>
    <mergeCell ref="I140:J140"/>
    <mergeCell ref="L140:N140"/>
    <mergeCell ref="O140:R140"/>
    <mergeCell ref="C141:F141"/>
    <mergeCell ref="G141:H141"/>
    <mergeCell ref="I141:J141"/>
    <mergeCell ref="L141:N141"/>
    <mergeCell ref="O141:R141"/>
    <mergeCell ref="B142:F142"/>
    <mergeCell ref="C148:F148"/>
    <mergeCell ref="G148:H148"/>
    <mergeCell ref="I148:J148"/>
    <mergeCell ref="L148:N148"/>
    <mergeCell ref="O148:R148"/>
    <mergeCell ref="C149:F149"/>
    <mergeCell ref="G149:H149"/>
    <mergeCell ref="I149:J149"/>
    <mergeCell ref="L149:N149"/>
    <mergeCell ref="O149:R149"/>
    <mergeCell ref="C150:F150"/>
    <mergeCell ref="G150:H150"/>
    <mergeCell ref="I150:J150"/>
    <mergeCell ref="L150:N150"/>
    <mergeCell ref="O150:R150"/>
    <mergeCell ref="B151:F151"/>
    <mergeCell ref="I151:J151"/>
    <mergeCell ref="L151:N151"/>
    <mergeCell ref="O151:R151"/>
    <mergeCell ref="G151:H151"/>
    <mergeCell ref="C158:F158"/>
    <mergeCell ref="G158:H158"/>
    <mergeCell ref="I158:J158"/>
    <mergeCell ref="L158:N158"/>
    <mergeCell ref="O158:R158"/>
    <mergeCell ref="G160:H160"/>
    <mergeCell ref="B152:R152"/>
    <mergeCell ref="C153:F153"/>
    <mergeCell ref="G153:H153"/>
    <mergeCell ref="I153:J153"/>
    <mergeCell ref="L153:N153"/>
    <mergeCell ref="O153:R153"/>
    <mergeCell ref="L157:N157"/>
    <mergeCell ref="O157:R157"/>
    <mergeCell ref="C154:F154"/>
    <mergeCell ref="G154:H154"/>
    <mergeCell ref="I154:J154"/>
    <mergeCell ref="L154:N154"/>
    <mergeCell ref="O154:R154"/>
    <mergeCell ref="C155:F155"/>
    <mergeCell ref="G155:H155"/>
    <mergeCell ref="I155:J155"/>
    <mergeCell ref="L155:N155"/>
    <mergeCell ref="O155:R155"/>
    <mergeCell ref="C156:F156"/>
    <mergeCell ref="G156:H156"/>
    <mergeCell ref="I156:J156"/>
    <mergeCell ref="L156:N156"/>
    <mergeCell ref="O156:R156"/>
    <mergeCell ref="C157:F157"/>
    <mergeCell ref="G157:H157"/>
    <mergeCell ref="I157:J157"/>
    <mergeCell ref="I167:J167"/>
    <mergeCell ref="L167:N167"/>
    <mergeCell ref="O167:R167"/>
    <mergeCell ref="I164:J164"/>
    <mergeCell ref="L164:N164"/>
    <mergeCell ref="C159:F159"/>
    <mergeCell ref="G159:H159"/>
    <mergeCell ref="I159:J159"/>
    <mergeCell ref="L159:N159"/>
    <mergeCell ref="O159:R159"/>
    <mergeCell ref="B160:F160"/>
    <mergeCell ref="I160:J160"/>
    <mergeCell ref="L160:N160"/>
    <mergeCell ref="I165:J165"/>
    <mergeCell ref="L165:N165"/>
    <mergeCell ref="O165:R165"/>
    <mergeCell ref="C175:F175"/>
    <mergeCell ref="G175:H175"/>
    <mergeCell ref="I175:J175"/>
    <mergeCell ref="L175:N175"/>
    <mergeCell ref="O175:R175"/>
    <mergeCell ref="B162:R162"/>
    <mergeCell ref="B163:R163"/>
    <mergeCell ref="C161:F161"/>
    <mergeCell ref="G161:H161"/>
    <mergeCell ref="I161:J161"/>
    <mergeCell ref="I172:J172"/>
    <mergeCell ref="L172:N172"/>
    <mergeCell ref="O172:R172"/>
    <mergeCell ref="C168:F168"/>
    <mergeCell ref="G168:H168"/>
    <mergeCell ref="I168:J168"/>
    <mergeCell ref="L168:N168"/>
    <mergeCell ref="O168:R168"/>
    <mergeCell ref="B169:F169"/>
    <mergeCell ref="I169:J169"/>
    <mergeCell ref="L161:N161"/>
    <mergeCell ref="O161:P161"/>
    <mergeCell ref="C167:F167"/>
    <mergeCell ref="G167:H167"/>
    <mergeCell ref="O181:R181"/>
    <mergeCell ref="L182:N182"/>
    <mergeCell ref="O182:R182"/>
    <mergeCell ref="L177:N177"/>
    <mergeCell ref="O177:R177"/>
    <mergeCell ref="C176:F176"/>
    <mergeCell ref="G176:H176"/>
    <mergeCell ref="I176:J176"/>
    <mergeCell ref="L176:N176"/>
    <mergeCell ref="O176:R176"/>
    <mergeCell ref="C183:F183"/>
    <mergeCell ref="G183:H183"/>
    <mergeCell ref="I183:J183"/>
    <mergeCell ref="L183:N183"/>
    <mergeCell ref="O183:R183"/>
    <mergeCell ref="B186:F186"/>
    <mergeCell ref="I186:J186"/>
    <mergeCell ref="L186:N186"/>
    <mergeCell ref="O186:R186"/>
    <mergeCell ref="C184:F184"/>
    <mergeCell ref="G184:H184"/>
    <mergeCell ref="I184:J184"/>
    <mergeCell ref="L184:N184"/>
    <mergeCell ref="O184:R184"/>
    <mergeCell ref="C185:F185"/>
    <mergeCell ref="G185:H185"/>
    <mergeCell ref="I185:J185"/>
    <mergeCell ref="L185:N185"/>
    <mergeCell ref="O185:R185"/>
    <mergeCell ref="L195:N195"/>
    <mergeCell ref="O195:R195"/>
    <mergeCell ref="C193:F193"/>
    <mergeCell ref="G193:H193"/>
    <mergeCell ref="I193:J193"/>
    <mergeCell ref="O194:R194"/>
    <mergeCell ref="O192:R192"/>
    <mergeCell ref="C189:F189"/>
    <mergeCell ref="G189:H189"/>
    <mergeCell ref="I189:J189"/>
    <mergeCell ref="L189:N189"/>
    <mergeCell ref="O189:R189"/>
    <mergeCell ref="C190:F190"/>
    <mergeCell ref="G190:H190"/>
    <mergeCell ref="I190:J190"/>
    <mergeCell ref="L190:N190"/>
    <mergeCell ref="O190:R190"/>
    <mergeCell ref="C191:F191"/>
    <mergeCell ref="G191:H191"/>
    <mergeCell ref="I191:J191"/>
    <mergeCell ref="L191:N191"/>
    <mergeCell ref="O191:R191"/>
    <mergeCell ref="C192:F192"/>
    <mergeCell ref="I192:J192"/>
    <mergeCell ref="L192:N192"/>
    <mergeCell ref="O104:R104"/>
    <mergeCell ref="B204:F204"/>
    <mergeCell ref="I204:J204"/>
    <mergeCell ref="L204:N204"/>
    <mergeCell ref="O204:R204"/>
    <mergeCell ref="B205:R205"/>
    <mergeCell ref="I201:J201"/>
    <mergeCell ref="L201:N201"/>
    <mergeCell ref="O201:R201"/>
    <mergeCell ref="O196:P196"/>
    <mergeCell ref="L199:N199"/>
    <mergeCell ref="O199:R199"/>
    <mergeCell ref="L193:N193"/>
    <mergeCell ref="O193:R193"/>
    <mergeCell ref="C194:F194"/>
    <mergeCell ref="C196:F196"/>
    <mergeCell ref="G196:H196"/>
    <mergeCell ref="I196:J196"/>
    <mergeCell ref="L196:N196"/>
    <mergeCell ref="C201:F201"/>
    <mergeCell ref="G201:H201"/>
    <mergeCell ref="I195:J195"/>
    <mergeCell ref="C206:F206"/>
    <mergeCell ref="G206:H206"/>
    <mergeCell ref="I206:J206"/>
    <mergeCell ref="L206:N206"/>
    <mergeCell ref="O206:R206"/>
    <mergeCell ref="C202:F202"/>
    <mergeCell ref="G202:H202"/>
    <mergeCell ref="I202:J202"/>
    <mergeCell ref="L202:N202"/>
    <mergeCell ref="I103:J103"/>
    <mergeCell ref="L103:N103"/>
    <mergeCell ref="O103:R103"/>
    <mergeCell ref="C105:F105"/>
    <mergeCell ref="O49:R49"/>
    <mergeCell ref="C50:F50"/>
    <mergeCell ref="G50:H50"/>
    <mergeCell ref="I50:J50"/>
    <mergeCell ref="L50:N50"/>
    <mergeCell ref="O50:R50"/>
    <mergeCell ref="C56:F56"/>
    <mergeCell ref="G56:H56"/>
    <mergeCell ref="I56:J56"/>
    <mergeCell ref="L56:N56"/>
    <mergeCell ref="O56:P56"/>
    <mergeCell ref="C51:F51"/>
    <mergeCell ref="G51:H51"/>
    <mergeCell ref="I51:J51"/>
    <mergeCell ref="L51:N51"/>
    <mergeCell ref="O51:R51"/>
    <mergeCell ref="C52:F52"/>
    <mergeCell ref="G52:H52"/>
    <mergeCell ref="I52:J52"/>
    <mergeCell ref="L52:N52"/>
    <mergeCell ref="L207:N207"/>
    <mergeCell ref="O207:R207"/>
    <mergeCell ref="C208:F208"/>
    <mergeCell ref="G208:H208"/>
    <mergeCell ref="I208:J208"/>
    <mergeCell ref="L49:N49"/>
    <mergeCell ref="C104:F104"/>
    <mergeCell ref="G104:H104"/>
    <mergeCell ref="I104:J104"/>
    <mergeCell ref="L104:N104"/>
    <mergeCell ref="G194:H194"/>
    <mergeCell ref="I194:J194"/>
    <mergeCell ref="L194:N194"/>
    <mergeCell ref="B187:R187"/>
    <mergeCell ref="C188:F188"/>
    <mergeCell ref="G188:H188"/>
    <mergeCell ref="I188:J188"/>
    <mergeCell ref="L188:N188"/>
    <mergeCell ref="O188:R188"/>
    <mergeCell ref="I178:J178"/>
    <mergeCell ref="L178:N178"/>
    <mergeCell ref="O178:P178"/>
    <mergeCell ref="B108:P108"/>
    <mergeCell ref="C103:F103"/>
    <mergeCell ref="C213:F213"/>
    <mergeCell ref="G213:H213"/>
    <mergeCell ref="I213:J213"/>
    <mergeCell ref="L213:N213"/>
    <mergeCell ref="O213:P213"/>
    <mergeCell ref="G210:H210"/>
    <mergeCell ref="I210:J210"/>
    <mergeCell ref="L210:N210"/>
    <mergeCell ref="O210:R210"/>
    <mergeCell ref="C211:F211"/>
    <mergeCell ref="G211:H211"/>
    <mergeCell ref="I211:J211"/>
    <mergeCell ref="L211:N211"/>
    <mergeCell ref="O211:R211"/>
    <mergeCell ref="B212:F212"/>
    <mergeCell ref="I212:J212"/>
    <mergeCell ref="L212:N212"/>
    <mergeCell ref="O212:R212"/>
    <mergeCell ref="C210:F210"/>
    <mergeCell ref="I105:J105"/>
    <mergeCell ref="L105:N105"/>
    <mergeCell ref="O105:R105"/>
    <mergeCell ref="G207:H207"/>
    <mergeCell ref="C209:F209"/>
    <mergeCell ref="G209:H209"/>
    <mergeCell ref="I209:J209"/>
    <mergeCell ref="L209:N209"/>
    <mergeCell ref="O209:R209"/>
    <mergeCell ref="C178:F178"/>
    <mergeCell ref="G178:H178"/>
    <mergeCell ref="B195:F195"/>
    <mergeCell ref="L208:N208"/>
    <mergeCell ref="O202:R202"/>
    <mergeCell ref="C203:F203"/>
    <mergeCell ref="G203:H203"/>
    <mergeCell ref="I203:J203"/>
    <mergeCell ref="L203:N203"/>
    <mergeCell ref="O203:R203"/>
    <mergeCell ref="B197:R197"/>
    <mergeCell ref="B198:R198"/>
    <mergeCell ref="O208:R208"/>
    <mergeCell ref="C207:F207"/>
    <mergeCell ref="I207:J207"/>
    <mergeCell ref="B1:S2"/>
    <mergeCell ref="G12:H12"/>
    <mergeCell ref="G21:H21"/>
    <mergeCell ref="G30:H30"/>
    <mergeCell ref="G37:H37"/>
    <mergeCell ref="G46:H46"/>
    <mergeCell ref="G55:H55"/>
    <mergeCell ref="G64:H64"/>
    <mergeCell ref="G71:H71"/>
    <mergeCell ref="O52:R52"/>
    <mergeCell ref="C49:F49"/>
    <mergeCell ref="G49:H49"/>
    <mergeCell ref="I49:J49"/>
    <mergeCell ref="B71:F71"/>
    <mergeCell ref="C53:F53"/>
    <mergeCell ref="G53:H53"/>
    <mergeCell ref="I53:J53"/>
    <mergeCell ref="L53:N53"/>
    <mergeCell ref="O53:R53"/>
    <mergeCell ref="C54:F54"/>
    <mergeCell ref="G54:H54"/>
    <mergeCell ref="I54:J54"/>
    <mergeCell ref="L54:N54"/>
    <mergeCell ref="O54:R54"/>
    <mergeCell ref="G169:H169"/>
    <mergeCell ref="G177:H177"/>
    <mergeCell ref="G186:H186"/>
    <mergeCell ref="G195:H195"/>
    <mergeCell ref="G204:H204"/>
    <mergeCell ref="G212:H212"/>
    <mergeCell ref="G80:H80"/>
    <mergeCell ref="G89:H89"/>
    <mergeCell ref="G98:H98"/>
    <mergeCell ref="G106:H106"/>
    <mergeCell ref="G107:H107"/>
    <mergeCell ref="G116:H116"/>
    <mergeCell ref="G125:H125"/>
    <mergeCell ref="G134:H134"/>
    <mergeCell ref="G142:H142"/>
    <mergeCell ref="G105:H105"/>
    <mergeCell ref="G103:H103"/>
    <mergeCell ref="G192:H192"/>
    <mergeCell ref="B179:R179"/>
    <mergeCell ref="B180:R180"/>
    <mergeCell ref="C182:F182"/>
    <mergeCell ref="G182:H182"/>
    <mergeCell ref="I182:J182"/>
    <mergeCell ref="L181:N181"/>
  </mergeCells>
  <pageMargins left="0.35433070866141736" right="0.23622047244094485" top="0" bottom="0" header="0.3" footer="0.3"/>
  <pageSetup paperSize="9" scale="6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целиякия (мал)</vt:lpstr>
      <vt:lpstr>'целиякия (мал)'!Область_печати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AliullovaAR</dc:creator>
  <cp:lastModifiedBy>Штаб</cp:lastModifiedBy>
  <cp:lastPrinted>2021-08-31T11:59:22Z</cp:lastPrinted>
  <dcterms:created xsi:type="dcterms:W3CDTF">2021-08-05T05:34:33Z</dcterms:created>
  <dcterms:modified xsi:type="dcterms:W3CDTF">2023-11-01T07:06:59Z</dcterms:modified>
</cp:coreProperties>
</file>